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88" windowHeight="9347" firstSheet="3" activeTab="3"/>
  </bookViews>
  <sheets>
    <sheet name="人数（2019-07-20）备份" sheetId="8" state="hidden" r:id="rId1"/>
    <sheet name="Sheet1" sheetId="10" state="hidden" r:id="rId2"/>
    <sheet name="人数" sheetId="7" state="hidden" r:id="rId3"/>
    <sheet name="岗位" sheetId="9" r:id="rId4"/>
    <sheet name="人数（老）" sheetId="2" state="hidden" r:id="rId5"/>
    <sheet name="岗位（老）" sheetId="3" state="hidden" r:id="rId6"/>
  </sheets>
  <definedNames>
    <definedName name="_xlnm._FilterDatabase" localSheetId="2" hidden="1">人数!$A$1:$H$33</definedName>
    <definedName name="_xlnm._FilterDatabase" localSheetId="3" hidden="1">岗位!$A$1:$H$8</definedName>
    <definedName name="_xlnm._FilterDatabase" localSheetId="4" hidden="1">'人数（老）'!$B$1:$G$75</definedName>
    <definedName name="_xlnm.Print_Titles" localSheetId="3">岗位!$1:$1</definedName>
    <definedName name="_xlnm.Print_Titles" localSheetId="5">'岗位（老）'!$1:$1</definedName>
    <definedName name="_xlnm.Print_Titles" localSheetId="2">人数!#REF!</definedName>
    <definedName name="_xlnm.Print_Titles" localSheetId="4">'人数（老）'!$1:$1</definedName>
  </definedNames>
  <calcPr calcId="144525"/>
  <pivotCaches>
    <pivotCache cacheId="0" r:id="rId7"/>
  </pivotCaches>
</workbook>
</file>

<file path=xl/sharedStrings.xml><?xml version="1.0" encoding="utf-8"?>
<sst xmlns="http://schemas.openxmlformats.org/spreadsheetml/2006/main" count="1098" uniqueCount="193">
  <si>
    <t>学校</t>
  </si>
  <si>
    <t>学段</t>
  </si>
  <si>
    <t>地区</t>
  </si>
  <si>
    <t>学科</t>
  </si>
  <si>
    <t>人数</t>
  </si>
  <si>
    <t>昆山开发区晨曦中学</t>
  </si>
  <si>
    <t>初中</t>
  </si>
  <si>
    <t>语文</t>
  </si>
  <si>
    <t>物理</t>
  </si>
  <si>
    <t>昆山开发区青阳港学校（初中部）</t>
  </si>
  <si>
    <t>化学</t>
  </si>
  <si>
    <t>数学</t>
  </si>
  <si>
    <t>英语</t>
  </si>
  <si>
    <t>道德与法治</t>
  </si>
  <si>
    <t>体育</t>
  </si>
  <si>
    <t>昆山市兵希中学</t>
  </si>
  <si>
    <t>昆山市蓬朗中学</t>
  </si>
  <si>
    <t>政治</t>
  </si>
  <si>
    <t>音乐</t>
  </si>
  <si>
    <t>昆山市玉山中学</t>
  </si>
  <si>
    <t>历史</t>
  </si>
  <si>
    <t>生物</t>
  </si>
  <si>
    <t>美术</t>
  </si>
  <si>
    <t>昆山经济技术开发区包桥小学</t>
  </si>
  <si>
    <t>小学</t>
  </si>
  <si>
    <t>昆山经济技术开发区实验小学</t>
  </si>
  <si>
    <t>科学</t>
  </si>
  <si>
    <t>昆山经济技术开发区世茂小学</t>
  </si>
  <si>
    <t>昆山经济技术开发区中华园小学</t>
  </si>
  <si>
    <t>震川</t>
  </si>
  <si>
    <t>综研</t>
  </si>
  <si>
    <t>信息技术</t>
  </si>
  <si>
    <t>昆山开发区兵希小学</t>
  </si>
  <si>
    <t>昆山开发区晨曦小学</t>
  </si>
  <si>
    <t>昆山开发区青阳港学校（小学部）</t>
  </si>
  <si>
    <t>昆山开发区石予小学</t>
  </si>
  <si>
    <t>昆山开发区世茂蝶湖湾小学</t>
  </si>
  <si>
    <t>昆山开发区震川小学</t>
  </si>
  <si>
    <t>昆山市蓬朗中心小学校</t>
  </si>
  <si>
    <t>昆山市玉山镇第三中心小学校</t>
  </si>
  <si>
    <t>昆山经济技术开发区锦华幼儿园</t>
  </si>
  <si>
    <t>幼儿园</t>
  </si>
  <si>
    <t>学前教育</t>
  </si>
  <si>
    <t>昆山经济技术开发区世茂幼儿园</t>
  </si>
  <si>
    <t>昆山开发区兵希幼儿园</t>
  </si>
  <si>
    <t>昆山开发区东部新城幼儿园</t>
  </si>
  <si>
    <t>昆山开发区绿地幼儿园</t>
  </si>
  <si>
    <t>昆山开发区蓬朗幼儿园</t>
  </si>
  <si>
    <t>昆山开发区青阳港幼儿园</t>
  </si>
  <si>
    <t>昆山开发区盛庄幼儿园</t>
  </si>
  <si>
    <t>昆山开发区石予幼儿园</t>
  </si>
  <si>
    <t>昆山开发区世茂蝶湖湾幼儿园</t>
  </si>
  <si>
    <t>昆山开发区夏驾幼儿园</t>
  </si>
  <si>
    <t>昆山市西湾幼儿园</t>
  </si>
  <si>
    <t>昆山市绣衣幼儿园</t>
  </si>
  <si>
    <t>昆山市玉山镇第三中心小学校附属幼儿园</t>
  </si>
  <si>
    <t>求和项:人数</t>
  </si>
  <si>
    <t>总计</t>
  </si>
  <si>
    <t>数量</t>
  </si>
  <si>
    <t>区域</t>
  </si>
  <si>
    <t>岗位</t>
  </si>
  <si>
    <t>性别</t>
  </si>
  <si>
    <t>lookup</t>
  </si>
  <si>
    <t>昆山经济技术开发区高级中学</t>
  </si>
  <si>
    <t>兵希</t>
  </si>
  <si>
    <t>高中</t>
  </si>
  <si>
    <t>安全管理员</t>
  </si>
  <si>
    <t>青阳</t>
  </si>
  <si>
    <t>中华园</t>
  </si>
  <si>
    <t>昆山开发区蝶湖湾幼儿园</t>
  </si>
  <si>
    <t>蓬朗</t>
  </si>
  <si>
    <t>男</t>
  </si>
  <si>
    <t>保育员</t>
  </si>
  <si>
    <t>1改为3蓬朗幼儿园还有2名保育员8月底退休，加上分园扩1班，此次一共招聘3名保育员。</t>
  </si>
  <si>
    <t>档案管理员</t>
  </si>
  <si>
    <t>实验室管理员</t>
  </si>
  <si>
    <t>图书管理员</t>
  </si>
  <si>
    <t>文印员</t>
  </si>
  <si>
    <t>岗位名称</t>
  </si>
  <si>
    <t>招聘数量</t>
  </si>
  <si>
    <t>学历学位要求</t>
  </si>
  <si>
    <t>专业要求</t>
  </si>
  <si>
    <t>年龄</t>
  </si>
  <si>
    <t>单位</t>
  </si>
  <si>
    <t>地址</t>
  </si>
  <si>
    <t>大专及以上学历</t>
  </si>
  <si>
    <t>不限</t>
  </si>
  <si>
    <t>35周岁以内</t>
  </si>
  <si>
    <t>银泉路128号</t>
  </si>
  <si>
    <t xml:space="preserve">开发区清江路188号
</t>
  </si>
  <si>
    <t xml:space="preserve">昆山开发区幼学路5号
</t>
  </si>
  <si>
    <t>柏庐南路89-17号</t>
  </si>
  <si>
    <t>蓬莱路677号</t>
  </si>
  <si>
    <t xml:space="preserve">昆山市玉山镇童乐路28号
</t>
  </si>
  <si>
    <t>首创悦都小区内</t>
  </si>
  <si>
    <t>序号</t>
  </si>
  <si>
    <t>分组</t>
  </si>
  <si>
    <t>sumif</t>
  </si>
  <si>
    <t>备注</t>
  </si>
  <si>
    <t>幼儿园 汇总</t>
  </si>
  <si>
    <t>小学 汇总</t>
  </si>
  <si>
    <t>初中 汇总</t>
  </si>
  <si>
    <t>岗位代码</t>
  </si>
  <si>
    <t>开考比例</t>
  </si>
  <si>
    <t>派遣单位</t>
  </si>
  <si>
    <t>岗位数量</t>
  </si>
  <si>
    <t>A01</t>
  </si>
  <si>
    <t>幼儿园教师（1）</t>
  </si>
  <si>
    <t>1:1</t>
  </si>
  <si>
    <t>全日制普通高等学校专科及以上毕业生</t>
  </si>
  <si>
    <t>学前教育专业、学前教育方向的艺术类专业</t>
  </si>
  <si>
    <t>A02</t>
  </si>
  <si>
    <t>幼儿园教师（2）</t>
  </si>
  <si>
    <t>A03</t>
  </si>
  <si>
    <t>幼儿园教师（3）</t>
  </si>
  <si>
    <t>A04</t>
  </si>
  <si>
    <t>幼儿园教师（4）</t>
  </si>
  <si>
    <t>A05</t>
  </si>
  <si>
    <t>幼儿园教师（5）</t>
  </si>
  <si>
    <t>A06</t>
  </si>
  <si>
    <t>幼儿园教师（6）</t>
  </si>
  <si>
    <t>A07</t>
  </si>
  <si>
    <t>幼儿园教师（7）</t>
  </si>
  <si>
    <t>A08</t>
  </si>
  <si>
    <t>幼儿园教师（8）</t>
  </si>
  <si>
    <t>A09</t>
  </si>
  <si>
    <t>幼儿园教师（9）</t>
  </si>
  <si>
    <t>A10</t>
  </si>
  <si>
    <t>幼儿园教师（10）</t>
  </si>
  <si>
    <t>A11</t>
  </si>
  <si>
    <t>幼儿园教师（11）</t>
  </si>
  <si>
    <t>B01</t>
  </si>
  <si>
    <t>小学科学教师</t>
  </si>
  <si>
    <t>全日制普通高校本科及以上学历学位</t>
  </si>
  <si>
    <t xml:space="preserve">科学教育专业；计算机类；教育学类中的教育技术专业；化学类；生物科学类；物理学类
</t>
  </si>
  <si>
    <t>B02</t>
  </si>
  <si>
    <t>小学美术教师</t>
  </si>
  <si>
    <t>美术学类</t>
  </si>
  <si>
    <t>B03</t>
  </si>
  <si>
    <t>小学数学教师</t>
  </si>
  <si>
    <t>数学类</t>
  </si>
  <si>
    <t>B04</t>
  </si>
  <si>
    <t>小学数学教师（2）</t>
  </si>
  <si>
    <t>小学体育教师</t>
  </si>
  <si>
    <t>体育类</t>
  </si>
  <si>
    <t>B05</t>
  </si>
  <si>
    <t>小学信息技术教师</t>
  </si>
  <si>
    <t>计算机类；教育学类中的教育技术专业</t>
  </si>
  <si>
    <t>B06</t>
  </si>
  <si>
    <t>小学音乐教师</t>
  </si>
  <si>
    <t>音乐类</t>
  </si>
  <si>
    <t>B07</t>
  </si>
  <si>
    <t>小学英语教师（1）</t>
  </si>
  <si>
    <t>英语类</t>
  </si>
  <si>
    <t>B09</t>
  </si>
  <si>
    <t>小学英语教师（2）</t>
  </si>
  <si>
    <t>B08</t>
  </si>
  <si>
    <t>小学语文教师（1）</t>
  </si>
  <si>
    <t>中国语言文学类</t>
  </si>
  <si>
    <t>B12</t>
  </si>
  <si>
    <t>小学语文教师（2）</t>
  </si>
  <si>
    <t>B10</t>
  </si>
  <si>
    <t>B11</t>
  </si>
  <si>
    <t>小学语文教师（4）</t>
  </si>
  <si>
    <t>B15</t>
  </si>
  <si>
    <t>小学语文教师（5）</t>
  </si>
  <si>
    <t>C01</t>
  </si>
  <si>
    <t>初中化学教师</t>
  </si>
  <si>
    <t>化学类</t>
  </si>
  <si>
    <t>C02</t>
  </si>
  <si>
    <t>初中历史教师</t>
  </si>
  <si>
    <t>历史学类</t>
  </si>
  <si>
    <t>C03</t>
  </si>
  <si>
    <t>初中美术教师</t>
  </si>
  <si>
    <t>C04</t>
  </si>
  <si>
    <t>初中生物教师</t>
  </si>
  <si>
    <t>生物科学类</t>
  </si>
  <si>
    <t>C05</t>
  </si>
  <si>
    <t>初中体育教师</t>
  </si>
  <si>
    <t>C06</t>
  </si>
  <si>
    <t>初中物理教师</t>
  </si>
  <si>
    <t>物理学类</t>
  </si>
  <si>
    <t>C07</t>
  </si>
  <si>
    <t>初中音乐教师</t>
  </si>
  <si>
    <t>C08</t>
  </si>
  <si>
    <t>初中数学教师</t>
  </si>
  <si>
    <t>C09</t>
  </si>
  <si>
    <t>初中英语教师</t>
  </si>
  <si>
    <t>C10</t>
  </si>
  <si>
    <t>初中政治教师</t>
  </si>
  <si>
    <t>政治学类；马克思主义理论类</t>
  </si>
  <si>
    <t>C11</t>
  </si>
  <si>
    <t>初中语文教师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</si>
</sst>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color theme="1"/>
      <name val="宋体"/>
      <charset val="134"/>
      <scheme val="minor"/>
    </font>
    <font>
      <b/>
      <sz val="12"/>
      <color theme="1"/>
      <name val="宋体"/>
      <charset val="134"/>
      <scheme val="minor"/>
    </font>
    <font>
      <b/>
      <sz val="11"/>
      <name val="宋体"/>
      <charset val="134"/>
    </font>
    <font>
      <sz val="11"/>
      <name val="宋体"/>
      <charset val="134"/>
    </font>
    <font>
      <sz val="11"/>
      <color theme="1"/>
      <name val="宋体"/>
      <charset val="134"/>
    </font>
    <font>
      <sz val="10"/>
      <color theme="1"/>
      <name val="宋体"/>
      <charset val="134"/>
    </font>
    <font>
      <sz val="11"/>
      <color theme="1"/>
      <name val="宋体"/>
      <charset val="134"/>
      <scheme val="minor"/>
    </font>
    <font>
      <b/>
      <sz val="11"/>
      <color rgb="FFFA7D00"/>
      <name val="宋体"/>
      <charset val="0"/>
      <scheme val="minor"/>
    </font>
    <font>
      <b/>
      <sz val="15"/>
      <color theme="3"/>
      <name val="宋体"/>
      <charset val="134"/>
      <scheme val="minor"/>
    </font>
    <font>
      <sz val="11"/>
      <color theme="1"/>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9" fillId="12" borderId="0" applyNumberFormat="0" applyBorder="0" applyAlignment="0" applyProtection="0">
      <alignment vertical="center"/>
    </xf>
    <xf numFmtId="0" fontId="17" fillId="8" borderId="1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0" borderId="0" applyNumberFormat="0" applyBorder="0" applyAlignment="0" applyProtection="0">
      <alignment vertical="center"/>
    </xf>
    <xf numFmtId="0" fontId="11" fillId="5" borderId="0" applyNumberFormat="0" applyBorder="0" applyAlignment="0" applyProtection="0">
      <alignment vertical="center"/>
    </xf>
    <xf numFmtId="43" fontId="6" fillId="0" borderId="0" applyFont="0" applyFill="0" applyBorder="0" applyAlignment="0" applyProtection="0">
      <alignment vertical="center"/>
    </xf>
    <xf numFmtId="0" fontId="18" fillId="14"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17" borderId="20" applyNumberFormat="0" applyFont="0" applyAlignment="0" applyProtection="0">
      <alignment vertical="center"/>
    </xf>
    <xf numFmtId="0" fontId="18" fillId="20"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16" applyNumberFormat="0" applyFill="0" applyAlignment="0" applyProtection="0">
      <alignment vertical="center"/>
    </xf>
    <xf numFmtId="0" fontId="10" fillId="0" borderId="16" applyNumberFormat="0" applyFill="0" applyAlignment="0" applyProtection="0">
      <alignment vertical="center"/>
    </xf>
    <xf numFmtId="0" fontId="18" fillId="16" borderId="0" applyNumberFormat="0" applyBorder="0" applyAlignment="0" applyProtection="0">
      <alignment vertical="center"/>
    </xf>
    <xf numFmtId="0" fontId="19" fillId="0" borderId="19" applyNumberFormat="0" applyFill="0" applyAlignment="0" applyProtection="0">
      <alignment vertical="center"/>
    </xf>
    <xf numFmtId="0" fontId="18" fillId="26" borderId="0" applyNumberFormat="0" applyBorder="0" applyAlignment="0" applyProtection="0">
      <alignment vertical="center"/>
    </xf>
    <xf numFmtId="0" fontId="15" fillId="3" borderId="18" applyNumberFormat="0" applyAlignment="0" applyProtection="0">
      <alignment vertical="center"/>
    </xf>
    <xf numFmtId="0" fontId="7" fillId="3" borderId="15" applyNumberFormat="0" applyAlignment="0" applyProtection="0">
      <alignment vertical="center"/>
    </xf>
    <xf numFmtId="0" fontId="13" fillId="7" borderId="17" applyNumberFormat="0" applyAlignment="0" applyProtection="0">
      <alignment vertical="center"/>
    </xf>
    <xf numFmtId="0" fontId="9" fillId="9" borderId="0" applyNumberFormat="0" applyBorder="0" applyAlignment="0" applyProtection="0">
      <alignment vertical="center"/>
    </xf>
    <xf numFmtId="0" fontId="18" fillId="23" borderId="0" applyNumberFormat="0" applyBorder="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12" fillId="6" borderId="0" applyNumberFormat="0" applyBorder="0" applyAlignment="0" applyProtection="0">
      <alignment vertical="center"/>
    </xf>
    <xf numFmtId="0" fontId="22" fillId="24" borderId="0" applyNumberFormat="0" applyBorder="0" applyAlignment="0" applyProtection="0">
      <alignment vertical="center"/>
    </xf>
    <xf numFmtId="0" fontId="9" fillId="28" borderId="0" applyNumberFormat="0" applyBorder="0" applyAlignment="0" applyProtection="0">
      <alignment vertical="center"/>
    </xf>
    <xf numFmtId="0" fontId="18" fillId="33" borderId="0" applyNumberFormat="0" applyBorder="0" applyAlignment="0" applyProtection="0">
      <alignment vertical="center"/>
    </xf>
    <xf numFmtId="0" fontId="9" fillId="4"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8" fillId="25" borderId="0" applyNumberFormat="0" applyBorder="0" applyAlignment="0" applyProtection="0">
      <alignment vertical="center"/>
    </xf>
    <xf numFmtId="0" fontId="18" fillId="27" borderId="0" applyNumberFormat="0" applyBorder="0" applyAlignment="0" applyProtection="0">
      <alignment vertical="center"/>
    </xf>
    <xf numFmtId="0" fontId="9" fillId="32" borderId="0" applyNumberFormat="0" applyBorder="0" applyAlignment="0" applyProtection="0">
      <alignment vertical="center"/>
    </xf>
    <xf numFmtId="0" fontId="9" fillId="13" borderId="0" applyNumberFormat="0" applyBorder="0" applyAlignment="0" applyProtection="0">
      <alignment vertical="center"/>
    </xf>
    <xf numFmtId="0" fontId="18" fillId="11" borderId="0" applyNumberFormat="0" applyBorder="0" applyAlignment="0" applyProtection="0">
      <alignment vertical="center"/>
    </xf>
    <xf numFmtId="0" fontId="9" fillId="30" borderId="0" applyNumberFormat="0" applyBorder="0" applyAlignment="0" applyProtection="0">
      <alignment vertical="center"/>
    </xf>
    <xf numFmtId="0" fontId="18" fillId="29" borderId="0" applyNumberFormat="0" applyBorder="0" applyAlignment="0" applyProtection="0">
      <alignment vertical="center"/>
    </xf>
    <xf numFmtId="0" fontId="18" fillId="31" borderId="0" applyNumberFormat="0" applyBorder="0" applyAlignment="0" applyProtection="0">
      <alignment vertical="center"/>
    </xf>
    <xf numFmtId="0" fontId="9" fillId="19" borderId="0" applyNumberFormat="0" applyBorder="0" applyAlignment="0" applyProtection="0">
      <alignment vertical="center"/>
    </xf>
    <xf numFmtId="0" fontId="18" fillId="18" borderId="0" applyNumberFormat="0" applyBorder="0" applyAlignment="0" applyProtection="0">
      <alignment vertical="center"/>
    </xf>
  </cellStyleXfs>
  <cellXfs count="109">
    <xf numFmtId="0" fontId="0" fillId="0" borderId="0" xfId="0" applyNumberFormat="1"/>
    <xf numFmtId="0" fontId="0" fillId="0" borderId="0" xfId="0" applyNumberFormat="1" applyAlignment="1">
      <alignment vertical="center" wrapText="1"/>
    </xf>
    <xf numFmtId="0" fontId="0" fillId="0" borderId="0" xfId="0" applyNumberFormat="1" applyFill="1"/>
    <xf numFmtId="0" fontId="0" fillId="0" borderId="0" xfId="0" applyNumberFormat="1" applyAlignment="1">
      <alignment horizontal="center"/>
    </xf>
    <xf numFmtId="0" fontId="0" fillId="0" borderId="0" xfId="0" applyNumberFormat="1" applyAlignment="1">
      <alignment horizontal="left"/>
    </xf>
    <xf numFmtId="0" fontId="0" fillId="0" borderId="0" xfId="0" applyNumberFormat="1" applyAlignment="1">
      <alignment wrapText="1"/>
    </xf>
    <xf numFmtId="0" fontId="0" fillId="0" borderId="0" xfId="0" applyNumberFormat="1" applyAlignment="1">
      <alignment shrinkToFi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left" vertical="center" wrapText="1"/>
    </xf>
    <xf numFmtId="0" fontId="1" fillId="0" borderId="1" xfId="0" applyNumberFormat="1" applyFont="1" applyBorder="1" applyAlignment="1">
      <alignment vertical="center" wrapText="1"/>
    </xf>
    <xf numFmtId="0" fontId="1" fillId="0" borderId="2" xfId="0" applyNumberFormat="1" applyFont="1" applyBorder="1" applyAlignment="1">
      <alignment vertical="center" shrinkToFit="1"/>
    </xf>
    <xf numFmtId="0" fontId="0" fillId="0" borderId="1" xfId="0" applyNumberFormat="1" applyBorder="1" applyAlignment="1">
      <alignment horizontal="center" vertical="center"/>
    </xf>
    <xf numFmtId="0" fontId="0" fillId="0" borderId="1" xfId="0" applyNumberFormat="1" applyBorder="1" applyAlignment="1">
      <alignment horizontal="left" vertical="center"/>
    </xf>
    <xf numFmtId="20" fontId="0" fillId="0" borderId="1" xfId="0" applyNumberFormat="1" applyBorder="1" applyAlignment="1">
      <alignment horizontal="center" vertical="center"/>
    </xf>
    <xf numFmtId="0" fontId="0" fillId="0" borderId="1" xfId="0" applyNumberFormat="1" applyBorder="1" applyAlignment="1">
      <alignment horizontal="left" vertical="center" wrapText="1"/>
    </xf>
    <xf numFmtId="0" fontId="0" fillId="0" borderId="3" xfId="0" applyNumberFormat="1" applyBorder="1" applyAlignment="1">
      <alignment horizontal="left" vertical="center" wrapText="1"/>
    </xf>
    <xf numFmtId="0" fontId="0" fillId="0" borderId="2" xfId="0" applyNumberFormat="1" applyBorder="1" applyAlignment="1">
      <alignment horizontal="left" vertical="center" shrinkToFit="1"/>
    </xf>
    <xf numFmtId="0" fontId="0" fillId="0" borderId="4" xfId="0" applyNumberFormat="1" applyBorder="1" applyAlignment="1">
      <alignment horizontal="left" vertical="center" shrinkToFit="1"/>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20" fontId="0" fillId="0" borderId="1" xfId="0" applyNumberFormat="1" applyFill="1" applyBorder="1" applyAlignment="1">
      <alignment horizontal="center" vertical="center"/>
    </xf>
    <xf numFmtId="0" fontId="0" fillId="0" borderId="1" xfId="0" applyNumberFormat="1" applyFill="1" applyBorder="1" applyAlignment="1">
      <alignment horizontal="left" vertical="center" wrapText="1"/>
    </xf>
    <xf numFmtId="0" fontId="0" fillId="0" borderId="5" xfId="0" applyNumberFormat="1" applyFill="1" applyBorder="1" applyAlignment="1">
      <alignment horizontal="left" vertical="center" shrinkToFit="1"/>
    </xf>
    <xf numFmtId="0" fontId="0" fillId="0" borderId="6" xfId="0" applyNumberFormat="1" applyFill="1" applyBorder="1" applyAlignment="1">
      <alignment horizontal="left" vertical="center" shrinkToFit="1"/>
    </xf>
    <xf numFmtId="0" fontId="0" fillId="0" borderId="2" xfId="0" applyNumberFormat="1" applyFill="1" applyBorder="1" applyAlignment="1">
      <alignment vertical="center"/>
    </xf>
    <xf numFmtId="0" fontId="0" fillId="0" borderId="2" xfId="0" applyNumberFormat="1" applyFill="1" applyBorder="1" applyAlignment="1">
      <alignment horizontal="center" vertical="center"/>
    </xf>
    <xf numFmtId="20" fontId="0" fillId="0" borderId="2" xfId="0" applyNumberFormat="1" applyFill="1" applyBorder="1" applyAlignment="1">
      <alignment horizontal="center" vertical="center"/>
    </xf>
    <xf numFmtId="0" fontId="0" fillId="0" borderId="2" xfId="0" applyNumberFormat="1" applyFill="1" applyBorder="1" applyAlignment="1">
      <alignment horizontal="left" vertical="center" wrapText="1"/>
    </xf>
    <xf numFmtId="0" fontId="0" fillId="0" borderId="7" xfId="0" applyNumberFormat="1" applyFill="1" applyBorder="1" applyAlignment="1">
      <alignment vertical="center"/>
    </xf>
    <xf numFmtId="0" fontId="0" fillId="0" borderId="7" xfId="0" applyNumberFormat="1" applyFill="1" applyBorder="1" applyAlignment="1">
      <alignment horizontal="center" vertical="center"/>
    </xf>
    <xf numFmtId="20" fontId="0" fillId="0" borderId="7" xfId="0" applyNumberFormat="1" applyFill="1" applyBorder="1" applyAlignment="1">
      <alignment horizontal="center" vertical="center"/>
    </xf>
    <xf numFmtId="0" fontId="0" fillId="0" borderId="7" xfId="0" applyNumberFormat="1" applyFill="1" applyBorder="1" applyAlignment="1">
      <alignment horizontal="left" vertical="center" wrapText="1"/>
    </xf>
    <xf numFmtId="0" fontId="0" fillId="0" borderId="4" xfId="0" applyNumberFormat="1" applyFill="1" applyBorder="1" applyAlignment="1">
      <alignment vertical="center"/>
    </xf>
    <xf numFmtId="0" fontId="0" fillId="0" borderId="4" xfId="0" applyNumberFormat="1" applyFill="1" applyBorder="1" applyAlignment="1">
      <alignment horizontal="center" vertical="center"/>
    </xf>
    <xf numFmtId="20" fontId="0" fillId="0" borderId="4" xfId="0" applyNumberFormat="1" applyFill="1" applyBorder="1" applyAlignment="1">
      <alignment horizontal="center" vertical="center"/>
    </xf>
    <xf numFmtId="0" fontId="0" fillId="0" borderId="4" xfId="0" applyNumberFormat="1" applyFill="1" applyBorder="1" applyAlignment="1">
      <alignment horizontal="left" vertical="center" wrapText="1"/>
    </xf>
    <xf numFmtId="0" fontId="0" fillId="0" borderId="2" xfId="0" applyNumberFormat="1" applyFill="1" applyBorder="1" applyAlignment="1">
      <alignment horizontal="left" vertical="center" shrinkToFit="1"/>
    </xf>
    <xf numFmtId="0" fontId="0" fillId="0" borderId="7" xfId="0" applyNumberFormat="1" applyBorder="1" applyAlignment="1">
      <alignment horizontal="left" vertical="center" shrinkToFit="1"/>
    </xf>
    <xf numFmtId="0" fontId="0" fillId="0" borderId="1" xfId="0" applyNumberFormat="1" applyFill="1" applyBorder="1" applyAlignment="1">
      <alignment vertical="center"/>
    </xf>
    <xf numFmtId="0" fontId="0" fillId="0" borderId="7" xfId="0" applyNumberFormat="1" applyBorder="1" applyAlignment="1">
      <alignment shrinkToFit="1"/>
    </xf>
    <xf numFmtId="0" fontId="0" fillId="0" borderId="2" xfId="0" applyNumberFormat="1" applyFill="1" applyBorder="1" applyAlignment="1">
      <alignment horizontal="center" vertical="center" wrapText="1"/>
    </xf>
    <xf numFmtId="0" fontId="0" fillId="0" borderId="8" xfId="0" applyNumberFormat="1" applyFill="1" applyBorder="1" applyAlignment="1">
      <alignment horizontal="left" vertical="center" wrapText="1"/>
    </xf>
    <xf numFmtId="0" fontId="0" fillId="0" borderId="7" xfId="0" applyNumberFormat="1" applyFill="1" applyBorder="1" applyAlignment="1">
      <alignment horizontal="center" vertical="center" wrapText="1"/>
    </xf>
    <xf numFmtId="0" fontId="0" fillId="0" borderId="9" xfId="0" applyNumberFormat="1" applyFill="1" applyBorder="1" applyAlignment="1">
      <alignment horizontal="left" vertical="center" wrapText="1"/>
    </xf>
    <xf numFmtId="0" fontId="0" fillId="0" borderId="7" xfId="0" applyNumberFormat="1" applyFill="1" applyBorder="1" applyAlignment="1">
      <alignment horizontal="left" vertical="center" shrinkToFit="1"/>
    </xf>
    <xf numFmtId="0" fontId="0" fillId="0" borderId="4" xfId="0" applyNumberFormat="1" applyFill="1" applyBorder="1" applyAlignment="1">
      <alignment horizontal="center" vertical="center" wrapText="1"/>
    </xf>
    <xf numFmtId="0" fontId="0" fillId="0" borderId="10" xfId="0" applyNumberFormat="1" applyFill="1" applyBorder="1" applyAlignment="1">
      <alignment horizontal="left" vertical="center" wrapText="1"/>
    </xf>
    <xf numFmtId="0" fontId="0" fillId="0" borderId="4" xfId="0" applyNumberFormat="1" applyFill="1" applyBorder="1" applyAlignment="1">
      <alignment horizontal="left" vertical="center" shrinkToFit="1"/>
    </xf>
    <xf numFmtId="0" fontId="0" fillId="0" borderId="3" xfId="0" applyNumberFormat="1" applyFill="1" applyBorder="1" applyAlignment="1">
      <alignment horizontal="left" vertical="center" wrapText="1"/>
    </xf>
    <xf numFmtId="0" fontId="0" fillId="0" borderId="4" xfId="0" applyNumberFormat="1" applyBorder="1" applyAlignment="1">
      <alignment shrinkToFit="1"/>
    </xf>
    <xf numFmtId="0" fontId="0" fillId="0" borderId="1" xfId="0" applyNumberFormat="1" applyFill="1" applyBorder="1" applyAlignment="1">
      <alignment vertical="center" wrapText="1"/>
    </xf>
    <xf numFmtId="0" fontId="0" fillId="0" borderId="1" xfId="0" applyNumberFormat="1" applyFill="1" applyBorder="1" applyAlignment="1">
      <alignment horizontal="left" vertical="center" shrinkToFit="1"/>
    </xf>
    <xf numFmtId="0" fontId="0" fillId="0" borderId="1" xfId="0" applyNumberFormat="1" applyBorder="1" applyAlignment="1">
      <alignment vertical="center"/>
    </xf>
    <xf numFmtId="0" fontId="0" fillId="0" borderId="8" xfId="0" applyNumberFormat="1" applyFill="1" applyBorder="1" applyAlignment="1">
      <alignment horizontal="center" vertical="center"/>
    </xf>
    <xf numFmtId="0" fontId="0" fillId="0" borderId="2" xfId="0" applyNumberFormat="1" applyFill="1" applyBorder="1" applyAlignment="1">
      <alignment horizontal="left" vertical="center"/>
    </xf>
    <xf numFmtId="0" fontId="0" fillId="0" borderId="11" xfId="0" applyNumberFormat="1" applyFill="1" applyBorder="1" applyAlignment="1">
      <alignment horizontal="center" vertical="center"/>
    </xf>
    <xf numFmtId="0" fontId="0" fillId="0" borderId="12" xfId="0" applyNumberFormat="1" applyFill="1" applyBorder="1" applyAlignment="1">
      <alignment horizontal="center" vertical="center"/>
    </xf>
    <xf numFmtId="0" fontId="0" fillId="0" borderId="5" xfId="0" applyNumberFormat="1" applyFill="1" applyBorder="1" applyAlignment="1">
      <alignment horizontal="left" vertical="center"/>
    </xf>
    <xf numFmtId="0" fontId="0" fillId="0" borderId="9" xfId="0" applyNumberFormat="1" applyFill="1" applyBorder="1" applyAlignment="1">
      <alignment horizontal="center" vertical="center"/>
    </xf>
    <xf numFmtId="0" fontId="0" fillId="0" borderId="7" xfId="0" applyNumberFormat="1" applyFill="1" applyBorder="1" applyAlignment="1">
      <alignment horizontal="left" vertical="center"/>
    </xf>
    <xf numFmtId="0" fontId="0" fillId="0" borderId="13" xfId="0" applyNumberFormat="1" applyFill="1" applyBorder="1" applyAlignment="1">
      <alignment horizontal="center" vertical="center"/>
    </xf>
    <xf numFmtId="0" fontId="0" fillId="0" borderId="0" xfId="0" applyNumberFormat="1" applyFill="1" applyBorder="1" applyAlignment="1">
      <alignment horizontal="left" vertical="center"/>
    </xf>
    <xf numFmtId="0" fontId="0" fillId="0" borderId="10" xfId="0" applyNumberFormat="1" applyFill="1" applyBorder="1" applyAlignment="1">
      <alignment horizontal="center" vertical="center"/>
    </xf>
    <xf numFmtId="0" fontId="0" fillId="0" borderId="4" xfId="0" applyNumberFormat="1" applyFill="1" applyBorder="1" applyAlignment="1">
      <alignment horizontal="left" vertical="center"/>
    </xf>
    <xf numFmtId="0" fontId="0" fillId="0" borderId="6" xfId="0" applyNumberFormat="1" applyFill="1" applyBorder="1" applyAlignment="1">
      <alignment horizontal="center" vertical="center"/>
    </xf>
    <xf numFmtId="0" fontId="0" fillId="0" borderId="14" xfId="0" applyNumberFormat="1" applyFill="1" applyBorder="1" applyAlignment="1">
      <alignment horizontal="center" vertical="center"/>
    </xf>
    <xf numFmtId="0" fontId="0" fillId="0" borderId="6" xfId="0" applyNumberFormat="1" applyFill="1" applyBorder="1" applyAlignment="1">
      <alignment horizontal="left" vertical="center"/>
    </xf>
    <xf numFmtId="0" fontId="0" fillId="0" borderId="2" xfId="0" applyNumberFormat="1" applyFill="1" applyBorder="1" applyAlignment="1">
      <alignment vertical="center" wrapText="1"/>
    </xf>
    <xf numFmtId="0" fontId="0" fillId="0" borderId="7" xfId="0" applyNumberFormat="1" applyFill="1" applyBorder="1" applyAlignment="1">
      <alignment vertical="center" wrapText="1"/>
    </xf>
    <xf numFmtId="0" fontId="0" fillId="0" borderId="4" xfId="0" applyNumberFormat="1" applyFill="1" applyBorder="1" applyAlignment="1">
      <alignment vertical="center" wrapText="1"/>
    </xf>
    <xf numFmtId="0" fontId="0" fillId="0" borderId="2" xfId="0" applyNumberFormat="1" applyBorder="1" applyAlignment="1">
      <alignment shrinkToFit="1"/>
    </xf>
    <xf numFmtId="0" fontId="0" fillId="0" borderId="9" xfId="0" applyNumberFormat="1" applyFill="1" applyBorder="1" applyAlignment="1">
      <alignment horizontal="left" vertical="center" shrinkToFit="1"/>
    </xf>
    <xf numFmtId="0" fontId="0" fillId="0" borderId="9" xfId="0" applyNumberFormat="1" applyBorder="1" applyAlignment="1">
      <alignment horizontal="left" vertical="center" shrinkToFit="1"/>
    </xf>
    <xf numFmtId="0" fontId="0" fillId="0" borderId="2" xfId="0" applyNumberFormat="1" applyBorder="1" applyAlignment="1">
      <alignment horizontal="center" vertical="center"/>
    </xf>
    <xf numFmtId="0" fontId="0" fillId="0" borderId="4" xfId="0" applyNumberFormat="1" applyBorder="1" applyAlignment="1">
      <alignment horizontal="center" vertical="center"/>
    </xf>
    <xf numFmtId="0" fontId="0" fillId="0" borderId="2" xfId="0" applyNumberFormat="1" applyBorder="1" applyAlignment="1">
      <alignment horizontal="center" vertical="center" shrinkToFit="1"/>
    </xf>
    <xf numFmtId="0" fontId="0" fillId="0" borderId="4" xfId="0" applyNumberFormat="1" applyBorder="1" applyAlignment="1">
      <alignment horizontal="center" vertical="center" shrinkToFit="1"/>
    </xf>
    <xf numFmtId="0" fontId="0" fillId="0" borderId="7" xfId="0" applyNumberFormat="1" applyBorder="1" applyAlignment="1">
      <alignment horizontal="center" vertical="center"/>
    </xf>
    <xf numFmtId="0" fontId="0" fillId="0" borderId="2" xfId="0" applyNumberFormat="1" applyFill="1" applyBorder="1" applyAlignment="1">
      <alignment horizontal="center"/>
    </xf>
    <xf numFmtId="0" fontId="0" fillId="0" borderId="7" xfId="0" applyNumberFormat="1" applyBorder="1" applyAlignment="1">
      <alignment horizontal="center"/>
    </xf>
    <xf numFmtId="0" fontId="0" fillId="0" borderId="7" xfId="0" applyNumberFormat="1" applyFill="1" applyBorder="1" applyAlignment="1">
      <alignment horizontal="center"/>
    </xf>
    <xf numFmtId="0" fontId="0" fillId="0" borderId="4" xfId="0" applyNumberFormat="1" applyFill="1" applyBorder="1" applyAlignment="1">
      <alignment horizontal="center"/>
    </xf>
    <xf numFmtId="0" fontId="0" fillId="0" borderId="7" xfId="0" applyNumberFormat="1" applyBorder="1" applyAlignment="1">
      <alignment horizontal="center" shrinkToFit="1"/>
    </xf>
    <xf numFmtId="0" fontId="0" fillId="0" borderId="4" xfId="0" applyNumberFormat="1" applyBorder="1" applyAlignment="1">
      <alignment horizontal="center" shrinkToFit="1"/>
    </xf>
    <xf numFmtId="0" fontId="0" fillId="0" borderId="1" xfId="0" applyNumberFormat="1" applyFill="1" applyBorder="1"/>
    <xf numFmtId="0" fontId="0" fillId="0" borderId="9" xfId="0" applyNumberFormat="1" applyBorder="1" applyAlignment="1">
      <alignment shrinkToFit="1"/>
    </xf>
    <xf numFmtId="0" fontId="0" fillId="0" borderId="10" xfId="0" applyNumberFormat="1" applyBorder="1" applyAlignment="1">
      <alignment shrinkToFit="1"/>
    </xf>
    <xf numFmtId="0" fontId="0" fillId="0" borderId="0" xfId="0" applyNumberFormat="1" applyProtection="1">
      <protection locked="0"/>
    </xf>
    <xf numFmtId="0" fontId="0" fillId="0" borderId="1" xfId="0" applyNumberFormat="1" applyBorder="1" applyAlignment="1">
      <alignment horizontal="center"/>
    </xf>
    <xf numFmtId="0" fontId="0" fillId="0" borderId="1" xfId="0" applyNumberFormat="1" applyBorder="1"/>
    <xf numFmtId="0" fontId="0" fillId="0" borderId="1" xfId="0" applyNumberFormat="1" applyBorder="1" applyProtection="1">
      <protection locked="0"/>
    </xf>
    <xf numFmtId="0" fontId="1" fillId="0" borderId="1" xfId="0" applyNumberFormat="1" applyFont="1" applyBorder="1"/>
    <xf numFmtId="0" fontId="0" fillId="0" borderId="0" xfId="0" applyNumberFormat="1" applyAlignment="1">
      <alignment horizontal="left" wrapText="1"/>
    </xf>
    <xf numFmtId="0" fontId="0" fillId="0" borderId="0" xfId="0" applyNumberFormat="1" applyAlignment="1">
      <alignment vertical="center" shrinkToFi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shrinkToFit="1"/>
    </xf>
    <xf numFmtId="0" fontId="2" fillId="0" borderId="1" xfId="0" applyNumberFormat="1" applyFont="1" applyFill="1" applyBorder="1" applyAlignment="1">
      <alignment vertical="center" wrapText="1"/>
    </xf>
    <xf numFmtId="0" fontId="3" fillId="0" borderId="1" xfId="0" applyNumberFormat="1" applyFont="1" applyFill="1" applyBorder="1" applyAlignment="1">
      <alignmen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0" fontId="4" fillId="0" borderId="1" xfId="0" applyNumberFormat="1" applyFont="1" applyFill="1" applyBorder="1" applyAlignment="1">
      <alignment horizontal="left"/>
    </xf>
    <xf numFmtId="0" fontId="4" fillId="0" borderId="1" xfId="0" applyNumberFormat="1" applyFont="1" applyFill="1" applyBorder="1" applyAlignment="1">
      <alignment vertical="center" shrinkToFi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shrinkToFit="1"/>
    </xf>
    <xf numFmtId="0" fontId="6" fillId="0" borderId="0" xfId="0" applyFont="1" applyFill="1" applyAlignment="1">
      <alignment vertical="center"/>
    </xf>
    <xf numFmtId="0" fontId="6" fillId="0" borderId="0" xfId="0" applyFont="1" applyFill="1" applyAlignment="1" applyProtection="1">
      <alignment vertical="center"/>
      <protection locked="0"/>
    </xf>
    <xf numFmtId="0" fontId="6" fillId="2" borderId="0" xfId="0" applyFont="1" applyFill="1" applyAlignment="1">
      <alignment vertical="center"/>
    </xf>
    <xf numFmtId="0" fontId="0" fillId="0" borderId="1" xfId="0" applyNumberFormat="1" applyFont="1" applyFill="1" applyBorder="1" applyAlignment="1"/>
    <xf numFmtId="20" fontId="0" fillId="0" borderId="1" xfId="0" applyNumberFormat="1" applyBorder="1" applyAlignment="1" quotePrefix="1">
      <alignment horizontal="center" vertical="center"/>
    </xf>
    <xf numFmtId="20" fontId="0" fillId="0" borderId="1" xfId="0" applyNumberFormat="1" applyFill="1" applyBorder="1" applyAlignment="1" quotePrefix="1">
      <alignment horizontal="center" vertical="center"/>
    </xf>
    <xf numFmtId="0" fontId="0" fillId="0" borderId="1" xfId="0" applyNumberFormat="1" applyFill="1" applyBorder="1" applyAlignment="1" quotePrefix="1">
      <alignment horizontal="center" vertical="center"/>
    </xf>
    <xf numFmtId="20" fontId="0" fillId="0" borderId="2" xfId="0" applyNumberFormat="1" applyFill="1" applyBorder="1" applyAlignment="1" quotePrefix="1">
      <alignment horizontal="center" vertical="center"/>
    </xf>
    <xf numFmtId="0" fontId="0" fillId="0" borderId="2" xfId="0" applyNumberFormat="1" applyFill="1" applyBorder="1" applyAlignment="1" quotePrefix="1">
      <alignment horizontal="center" vertical="center"/>
    </xf>
    <xf numFmtId="0" fontId="0" fillId="0" borderId="2" xfId="0" applyNumberFormat="1" applyFill="1" applyBorder="1" applyAlignment="1" quotePrefix="1">
      <alignment horizontal="center" vertical="center" wrapText="1"/>
    </xf>
    <xf numFmtId="0" fontId="0" fillId="0" borderId="12" xfId="0" applyNumberForma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pivotCacheDefinition" Target="pivotCache/pivotCacheDefinition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3666.7201041667" refreshedBy="顾杰" recordCount="87">
  <cacheSource type="worksheet">
    <worksheetSource ref="A1:A1" sheet="人数（2019-07-20）备份"/>
  </cacheSource>
  <cacheFields count="7">
    <cacheField name="学校" numFmtId="0">
      <sharedItems count="31">
        <s v="昆山开发区绿地幼儿园"/>
        <s v="昆山开发区东部新城幼儿园"/>
        <s v="昆山开发区夏驾幼儿园"/>
        <s v="昆山开发区盛庄幼儿园"/>
        <s v="昆山经济技术开发区世茂幼儿园"/>
        <s v="昆山开发区兵希幼儿园"/>
        <s v="昆山开发区蓬朗幼儿园"/>
        <s v="昆山开发区石予幼儿园"/>
        <s v="昆山市西湾幼儿园"/>
        <s v="昆山市玉山镇第三中心小学校附属幼儿园"/>
        <s v="昆山市绣衣幼儿园"/>
        <s v="昆山经济技术开发区锦华幼儿园"/>
        <s v="昆山开发区青阳港幼儿园"/>
        <s v="昆山开发区世茂蝶湖湾幼儿园"/>
        <s v="昆山经济技术开发区实验小学"/>
        <s v="昆山经济技术开发区中华园小学"/>
        <s v="昆山经济技术开发区世茂小学"/>
        <s v="昆山开发区兵希小学"/>
        <s v="昆山经济技术开发区包桥小学"/>
        <s v="昆山开发区世茂蝶湖湾小学"/>
        <s v="昆山开发区晨曦小学"/>
        <s v="昆山市蓬朗中心小学校"/>
        <s v="昆山开发区石予小学"/>
        <s v="昆山市玉山镇第三中心小学校"/>
        <s v="昆山开发区震川小学"/>
        <s v="昆山开发区青阳港学校（小学部）"/>
        <s v="昆山开发区青阳港学校（初中部）"/>
        <s v="昆山市玉山中学"/>
        <s v="昆山市蓬朗中学"/>
        <s v="昆山市兵希中学"/>
        <s v="昆山开发区晨曦中学"/>
      </sharedItems>
    </cacheField>
    <cacheField name="人数" numFmtId="0">
      <sharedItems containsSemiMixedTypes="0" containsString="0" containsNumber="1" containsInteger="1" minValue="0" maxValue="22" count="13">
        <n v="4"/>
        <n v="5"/>
        <n v="6"/>
        <n v="21"/>
        <n v="22"/>
        <n v="8"/>
        <n v="12"/>
        <n v="1"/>
        <n v="9"/>
        <n v="3"/>
        <n v="2"/>
        <n v="7"/>
        <n v="10"/>
      </sharedItems>
    </cacheField>
    <cacheField name="学段" numFmtId="0">
      <sharedItems count="3">
        <s v="幼儿园"/>
        <s v="小学"/>
        <s v="初中"/>
      </sharedItems>
    </cacheField>
    <cacheField name="地区" numFmtId="0">
      <sharedItems count="4">
        <s v="兵希"/>
        <s v="蓬朗"/>
        <s v="青阳"/>
        <s v="震川"/>
      </sharedItems>
    </cacheField>
    <cacheField name="学科" numFmtId="0">
      <sharedItems count="14">
        <s v="学前教育"/>
        <s v="科学"/>
        <s v="美术"/>
        <s v="数学"/>
        <s v="体育"/>
        <s v="信息技术"/>
        <s v="音乐"/>
        <s v="英语"/>
        <s v="语文"/>
        <s v="道德与法治"/>
        <s v="化学"/>
        <s v="历史"/>
        <s v="生物"/>
        <s v="物理"/>
      </sharedItems>
    </cacheField>
    <cacheField name="人数2" numFmtId="0">
      <sharedItems containsSemiMixedTypes="0" containsString="0" containsNumber="1" containsInteger="1" minValue="0" maxValue="22" count="13">
        <n v="4"/>
        <n v="5"/>
        <n v="6"/>
        <n v="21"/>
        <n v="22"/>
        <n v="8"/>
        <n v="12"/>
        <n v="1"/>
        <n v="9"/>
        <n v="3"/>
        <n v="2"/>
        <n v="7"/>
        <n v="10"/>
      </sharedItems>
    </cacheField>
    <cacheField name="sumif" numFmtId="0">
      <sharedItems containsSemiMixedTypes="0" containsString="0" containsNumber="1" containsInteger="1" minValue="0" maxValue="0" count="1">
        <n v="0"/>
      </sharedItems>
    </cacheField>
  </cacheFields>
</pivotCacheDefinition>
</file>

<file path=xl/pivotCache/pivotCacheRecords1.xml><?xml version="1.0" encoding="utf-8"?>
<pivotCacheRecords xmlns="http://schemas.openxmlformats.org/spreadsheetml/2006/main" xmlns:r="http://schemas.openxmlformats.org/officeDocument/2006/relationships" count="87">
  <r>
    <x v="0"/>
    <x v="0"/>
    <x v="0"/>
    <x v="0"/>
    <x v="0"/>
    <x v="0"/>
    <x v="0"/>
  </r>
  <r>
    <x v="1"/>
    <x v="1"/>
    <x v="0"/>
    <x v="0"/>
    <x v="0"/>
    <x v="1"/>
    <x v="0"/>
  </r>
  <r>
    <x v="2"/>
    <x v="1"/>
    <x v="0"/>
    <x v="0"/>
    <x v="0"/>
    <x v="1"/>
    <x v="0"/>
  </r>
  <r>
    <x v="3"/>
    <x v="2"/>
    <x v="0"/>
    <x v="0"/>
    <x v="0"/>
    <x v="2"/>
    <x v="0"/>
  </r>
  <r>
    <x v="4"/>
    <x v="3"/>
    <x v="0"/>
    <x v="0"/>
    <x v="0"/>
    <x v="3"/>
    <x v="0"/>
  </r>
  <r>
    <x v="5"/>
    <x v="4"/>
    <x v="0"/>
    <x v="0"/>
    <x v="0"/>
    <x v="4"/>
    <x v="0"/>
  </r>
  <r>
    <x v="6"/>
    <x v="5"/>
    <x v="0"/>
    <x v="1"/>
    <x v="0"/>
    <x v="5"/>
    <x v="0"/>
  </r>
  <r>
    <x v="7"/>
    <x v="6"/>
    <x v="0"/>
    <x v="1"/>
    <x v="0"/>
    <x v="6"/>
    <x v="0"/>
  </r>
  <r>
    <x v="8"/>
    <x v="7"/>
    <x v="0"/>
    <x v="2"/>
    <x v="0"/>
    <x v="7"/>
    <x v="0"/>
  </r>
  <r>
    <x v="9"/>
    <x v="1"/>
    <x v="0"/>
    <x v="2"/>
    <x v="0"/>
    <x v="1"/>
    <x v="0"/>
  </r>
  <r>
    <x v="10"/>
    <x v="2"/>
    <x v="0"/>
    <x v="2"/>
    <x v="0"/>
    <x v="2"/>
    <x v="0"/>
  </r>
  <r>
    <x v="11"/>
    <x v="5"/>
    <x v="0"/>
    <x v="2"/>
    <x v="0"/>
    <x v="5"/>
    <x v="0"/>
  </r>
  <r>
    <x v="12"/>
    <x v="8"/>
    <x v="0"/>
    <x v="2"/>
    <x v="0"/>
    <x v="8"/>
    <x v="0"/>
  </r>
  <r>
    <x v="13"/>
    <x v="9"/>
    <x v="0"/>
    <x v="3"/>
    <x v="0"/>
    <x v="9"/>
    <x v="0"/>
  </r>
  <r>
    <x v="14"/>
    <x v="7"/>
    <x v="1"/>
    <x v="2"/>
    <x v="1"/>
    <x v="7"/>
    <x v="0"/>
  </r>
  <r>
    <x v="15"/>
    <x v="10"/>
    <x v="1"/>
    <x v="3"/>
    <x v="1"/>
    <x v="10"/>
    <x v="0"/>
  </r>
  <r>
    <x v="16"/>
    <x v="7"/>
    <x v="1"/>
    <x v="0"/>
    <x v="2"/>
    <x v="7"/>
    <x v="0"/>
  </r>
  <r>
    <x v="17"/>
    <x v="7"/>
    <x v="1"/>
    <x v="0"/>
    <x v="2"/>
    <x v="7"/>
    <x v="0"/>
  </r>
  <r>
    <x v="18"/>
    <x v="7"/>
    <x v="1"/>
    <x v="2"/>
    <x v="2"/>
    <x v="7"/>
    <x v="0"/>
  </r>
  <r>
    <x v="14"/>
    <x v="7"/>
    <x v="1"/>
    <x v="2"/>
    <x v="2"/>
    <x v="7"/>
    <x v="0"/>
  </r>
  <r>
    <x v="19"/>
    <x v="7"/>
    <x v="1"/>
    <x v="3"/>
    <x v="2"/>
    <x v="7"/>
    <x v="0"/>
  </r>
  <r>
    <x v="15"/>
    <x v="10"/>
    <x v="1"/>
    <x v="3"/>
    <x v="2"/>
    <x v="10"/>
    <x v="0"/>
  </r>
  <r>
    <x v="16"/>
    <x v="7"/>
    <x v="1"/>
    <x v="0"/>
    <x v="3"/>
    <x v="7"/>
    <x v="0"/>
  </r>
  <r>
    <x v="20"/>
    <x v="7"/>
    <x v="1"/>
    <x v="0"/>
    <x v="3"/>
    <x v="7"/>
    <x v="0"/>
  </r>
  <r>
    <x v="17"/>
    <x v="11"/>
    <x v="1"/>
    <x v="0"/>
    <x v="3"/>
    <x v="11"/>
    <x v="0"/>
  </r>
  <r>
    <x v="21"/>
    <x v="7"/>
    <x v="1"/>
    <x v="1"/>
    <x v="3"/>
    <x v="7"/>
    <x v="0"/>
  </r>
  <r>
    <x v="22"/>
    <x v="9"/>
    <x v="1"/>
    <x v="1"/>
    <x v="3"/>
    <x v="9"/>
    <x v="0"/>
  </r>
  <r>
    <x v="14"/>
    <x v="10"/>
    <x v="1"/>
    <x v="2"/>
    <x v="3"/>
    <x v="10"/>
    <x v="0"/>
  </r>
  <r>
    <x v="18"/>
    <x v="9"/>
    <x v="1"/>
    <x v="2"/>
    <x v="3"/>
    <x v="9"/>
    <x v="0"/>
  </r>
  <r>
    <x v="15"/>
    <x v="0"/>
    <x v="1"/>
    <x v="3"/>
    <x v="3"/>
    <x v="0"/>
    <x v="0"/>
  </r>
  <r>
    <x v="19"/>
    <x v="0"/>
    <x v="1"/>
    <x v="3"/>
    <x v="3"/>
    <x v="0"/>
    <x v="0"/>
  </r>
  <r>
    <x v="16"/>
    <x v="7"/>
    <x v="1"/>
    <x v="0"/>
    <x v="4"/>
    <x v="7"/>
    <x v="0"/>
  </r>
  <r>
    <x v="22"/>
    <x v="7"/>
    <x v="1"/>
    <x v="1"/>
    <x v="4"/>
    <x v="7"/>
    <x v="0"/>
  </r>
  <r>
    <x v="14"/>
    <x v="7"/>
    <x v="1"/>
    <x v="2"/>
    <x v="4"/>
    <x v="7"/>
    <x v="0"/>
  </r>
  <r>
    <x v="23"/>
    <x v="7"/>
    <x v="1"/>
    <x v="2"/>
    <x v="4"/>
    <x v="7"/>
    <x v="0"/>
  </r>
  <r>
    <x v="18"/>
    <x v="10"/>
    <x v="1"/>
    <x v="2"/>
    <x v="4"/>
    <x v="10"/>
    <x v="0"/>
  </r>
  <r>
    <x v="19"/>
    <x v="10"/>
    <x v="1"/>
    <x v="3"/>
    <x v="4"/>
    <x v="10"/>
    <x v="0"/>
  </r>
  <r>
    <x v="15"/>
    <x v="1"/>
    <x v="1"/>
    <x v="3"/>
    <x v="4"/>
    <x v="1"/>
    <x v="0"/>
  </r>
  <r>
    <x v="15"/>
    <x v="7"/>
    <x v="1"/>
    <x v="3"/>
    <x v="5"/>
    <x v="7"/>
    <x v="0"/>
  </r>
  <r>
    <x v="19"/>
    <x v="7"/>
    <x v="1"/>
    <x v="3"/>
    <x v="5"/>
    <x v="7"/>
    <x v="0"/>
  </r>
  <r>
    <x v="22"/>
    <x v="10"/>
    <x v="1"/>
    <x v="1"/>
    <x v="6"/>
    <x v="10"/>
    <x v="0"/>
  </r>
  <r>
    <x v="18"/>
    <x v="7"/>
    <x v="1"/>
    <x v="2"/>
    <x v="6"/>
    <x v="7"/>
    <x v="0"/>
  </r>
  <r>
    <x v="14"/>
    <x v="7"/>
    <x v="1"/>
    <x v="2"/>
    <x v="6"/>
    <x v="7"/>
    <x v="0"/>
  </r>
  <r>
    <x v="24"/>
    <x v="7"/>
    <x v="1"/>
    <x v="2"/>
    <x v="6"/>
    <x v="7"/>
    <x v="0"/>
  </r>
  <r>
    <x v="15"/>
    <x v="7"/>
    <x v="1"/>
    <x v="3"/>
    <x v="6"/>
    <x v="7"/>
    <x v="0"/>
  </r>
  <r>
    <x v="16"/>
    <x v="9"/>
    <x v="1"/>
    <x v="0"/>
    <x v="7"/>
    <x v="9"/>
    <x v="0"/>
  </r>
  <r>
    <x v="17"/>
    <x v="0"/>
    <x v="1"/>
    <x v="0"/>
    <x v="7"/>
    <x v="0"/>
    <x v="0"/>
  </r>
  <r>
    <x v="21"/>
    <x v="9"/>
    <x v="1"/>
    <x v="1"/>
    <x v="7"/>
    <x v="9"/>
    <x v="0"/>
  </r>
  <r>
    <x v="22"/>
    <x v="0"/>
    <x v="1"/>
    <x v="1"/>
    <x v="7"/>
    <x v="0"/>
    <x v="0"/>
  </r>
  <r>
    <x v="18"/>
    <x v="7"/>
    <x v="1"/>
    <x v="2"/>
    <x v="7"/>
    <x v="7"/>
    <x v="0"/>
  </r>
  <r>
    <x v="14"/>
    <x v="7"/>
    <x v="1"/>
    <x v="2"/>
    <x v="7"/>
    <x v="7"/>
    <x v="0"/>
  </r>
  <r>
    <x v="23"/>
    <x v="7"/>
    <x v="1"/>
    <x v="2"/>
    <x v="7"/>
    <x v="7"/>
    <x v="0"/>
  </r>
  <r>
    <x v="19"/>
    <x v="7"/>
    <x v="1"/>
    <x v="3"/>
    <x v="7"/>
    <x v="7"/>
    <x v="0"/>
  </r>
  <r>
    <x v="15"/>
    <x v="10"/>
    <x v="1"/>
    <x v="3"/>
    <x v="7"/>
    <x v="10"/>
    <x v="0"/>
  </r>
  <r>
    <x v="20"/>
    <x v="9"/>
    <x v="1"/>
    <x v="0"/>
    <x v="8"/>
    <x v="9"/>
    <x v="0"/>
  </r>
  <r>
    <x v="16"/>
    <x v="2"/>
    <x v="1"/>
    <x v="0"/>
    <x v="8"/>
    <x v="2"/>
    <x v="0"/>
  </r>
  <r>
    <x v="17"/>
    <x v="12"/>
    <x v="1"/>
    <x v="0"/>
    <x v="8"/>
    <x v="12"/>
    <x v="0"/>
  </r>
  <r>
    <x v="21"/>
    <x v="9"/>
    <x v="1"/>
    <x v="1"/>
    <x v="8"/>
    <x v="9"/>
    <x v="0"/>
  </r>
  <r>
    <x v="22"/>
    <x v="11"/>
    <x v="1"/>
    <x v="1"/>
    <x v="8"/>
    <x v="11"/>
    <x v="0"/>
  </r>
  <r>
    <x v="25"/>
    <x v="7"/>
    <x v="1"/>
    <x v="2"/>
    <x v="8"/>
    <x v="7"/>
    <x v="0"/>
  </r>
  <r>
    <x v="24"/>
    <x v="7"/>
    <x v="1"/>
    <x v="2"/>
    <x v="8"/>
    <x v="7"/>
    <x v="0"/>
  </r>
  <r>
    <x v="23"/>
    <x v="10"/>
    <x v="1"/>
    <x v="2"/>
    <x v="8"/>
    <x v="10"/>
    <x v="0"/>
  </r>
  <r>
    <x v="18"/>
    <x v="9"/>
    <x v="1"/>
    <x v="2"/>
    <x v="8"/>
    <x v="9"/>
    <x v="0"/>
  </r>
  <r>
    <x v="14"/>
    <x v="9"/>
    <x v="1"/>
    <x v="2"/>
    <x v="8"/>
    <x v="9"/>
    <x v="0"/>
  </r>
  <r>
    <x v="19"/>
    <x v="9"/>
    <x v="1"/>
    <x v="3"/>
    <x v="8"/>
    <x v="9"/>
    <x v="0"/>
  </r>
  <r>
    <x v="15"/>
    <x v="1"/>
    <x v="1"/>
    <x v="3"/>
    <x v="8"/>
    <x v="1"/>
    <x v="0"/>
  </r>
  <r>
    <x v="26"/>
    <x v="7"/>
    <x v="2"/>
    <x v="2"/>
    <x v="9"/>
    <x v="7"/>
    <x v="0"/>
  </r>
  <r>
    <x v="26"/>
    <x v="7"/>
    <x v="2"/>
    <x v="2"/>
    <x v="10"/>
    <x v="7"/>
    <x v="0"/>
  </r>
  <r>
    <x v="27"/>
    <x v="7"/>
    <x v="2"/>
    <x v="2"/>
    <x v="10"/>
    <x v="7"/>
    <x v="0"/>
  </r>
  <r>
    <x v="27"/>
    <x v="7"/>
    <x v="2"/>
    <x v="2"/>
    <x v="11"/>
    <x v="7"/>
    <x v="0"/>
  </r>
  <r>
    <x v="27"/>
    <x v="7"/>
    <x v="2"/>
    <x v="2"/>
    <x v="2"/>
    <x v="7"/>
    <x v="0"/>
  </r>
  <r>
    <x v="27"/>
    <x v="7"/>
    <x v="2"/>
    <x v="2"/>
    <x v="12"/>
    <x v="7"/>
    <x v="0"/>
  </r>
  <r>
    <x v="28"/>
    <x v="9"/>
    <x v="2"/>
    <x v="1"/>
    <x v="3"/>
    <x v="9"/>
    <x v="0"/>
  </r>
  <r>
    <x v="26"/>
    <x v="7"/>
    <x v="2"/>
    <x v="2"/>
    <x v="3"/>
    <x v="7"/>
    <x v="0"/>
  </r>
  <r>
    <x v="27"/>
    <x v="7"/>
    <x v="2"/>
    <x v="2"/>
    <x v="3"/>
    <x v="7"/>
    <x v="0"/>
  </r>
  <r>
    <x v="29"/>
    <x v="7"/>
    <x v="2"/>
    <x v="0"/>
    <x v="4"/>
    <x v="7"/>
    <x v="0"/>
  </r>
  <r>
    <x v="26"/>
    <x v="7"/>
    <x v="2"/>
    <x v="2"/>
    <x v="4"/>
    <x v="7"/>
    <x v="0"/>
  </r>
  <r>
    <x v="30"/>
    <x v="7"/>
    <x v="2"/>
    <x v="0"/>
    <x v="13"/>
    <x v="7"/>
    <x v="0"/>
  </r>
  <r>
    <x v="28"/>
    <x v="7"/>
    <x v="2"/>
    <x v="1"/>
    <x v="6"/>
    <x v="7"/>
    <x v="0"/>
  </r>
  <r>
    <x v="28"/>
    <x v="10"/>
    <x v="2"/>
    <x v="1"/>
    <x v="7"/>
    <x v="10"/>
    <x v="0"/>
  </r>
  <r>
    <x v="26"/>
    <x v="10"/>
    <x v="2"/>
    <x v="2"/>
    <x v="7"/>
    <x v="10"/>
    <x v="0"/>
  </r>
  <r>
    <x v="30"/>
    <x v="7"/>
    <x v="2"/>
    <x v="0"/>
    <x v="8"/>
    <x v="7"/>
    <x v="0"/>
  </r>
  <r>
    <x v="28"/>
    <x v="7"/>
    <x v="2"/>
    <x v="1"/>
    <x v="8"/>
    <x v="7"/>
    <x v="0"/>
  </r>
  <r>
    <x v="27"/>
    <x v="7"/>
    <x v="2"/>
    <x v="2"/>
    <x v="8"/>
    <x v="7"/>
    <x v="0"/>
  </r>
  <r>
    <x v="26"/>
    <x v="10"/>
    <x v="2"/>
    <x v="2"/>
    <x v="8"/>
    <x v="10"/>
    <x v="0"/>
  </r>
  <r>
    <x v="28"/>
    <x v="7"/>
    <x v="2"/>
    <x v="1"/>
    <x v="9"/>
    <x v="7"/>
    <x v="0"/>
  </r>
  <r>
    <x v="27"/>
    <x v="7"/>
    <x v="2"/>
    <x v="2"/>
    <x v="9"/>
    <x v="7"/>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7" firstHeaderRow="1" firstDataRow="1" firstDataCol="1"/>
  <pivotFields count="7">
    <pivotField compact="0" showAll="0">
      <items count="32">
        <item x="18"/>
        <item x="11"/>
        <item x="14"/>
        <item x="16"/>
        <item x="4"/>
        <item x="15"/>
        <item x="17"/>
        <item x="5"/>
        <item x="20"/>
        <item x="30"/>
        <item x="1"/>
        <item x="0"/>
        <item x="6"/>
        <item x="26"/>
        <item x="25"/>
        <item x="12"/>
        <item x="3"/>
        <item x="22"/>
        <item x="7"/>
        <item x="19"/>
        <item x="13"/>
        <item x="2"/>
        <item x="24"/>
        <item x="29"/>
        <item x="21"/>
        <item x="28"/>
        <item x="8"/>
        <item x="10"/>
        <item x="23"/>
        <item x="9"/>
        <item x="27"/>
        <item t="default"/>
      </items>
    </pivotField>
    <pivotField dataField="1" compact="0" showAll="0">
      <items count="14">
        <item x="7"/>
        <item x="10"/>
        <item x="9"/>
        <item x="0"/>
        <item x="1"/>
        <item x="2"/>
        <item x="11"/>
        <item x="5"/>
        <item x="8"/>
        <item x="12"/>
        <item x="6"/>
        <item x="3"/>
        <item x="4"/>
        <item t="default"/>
      </items>
    </pivotField>
    <pivotField axis="axisRow" compact="0" showAll="0">
      <items count="4">
        <item x="0"/>
        <item x="1"/>
        <item x="2"/>
        <item t="default"/>
      </items>
    </pivotField>
    <pivotField compact="0" showAll="0"/>
    <pivotField compact="0" showAll="0"/>
    <pivotField compact="0" showAll="0"/>
    <pivotField compact="0" showAll="0"/>
  </pivotFields>
  <rowFields count="1">
    <field x="2"/>
  </rowFields>
  <rowItems count="4">
    <i>
      <x/>
    </i>
    <i>
      <x v="1"/>
    </i>
    <i>
      <x v="2"/>
    </i>
    <i t="grand">
      <x/>
    </i>
  </rowItems>
  <colItems count="1">
    <i/>
  </colItems>
  <dataFields count="1">
    <dataField name="求和项:人数" fld="1" baseField="0" baseItem="0"/>
  </dataFields>
  <pivotTableStyleInfo name="PivotStyleMedium4"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89"/>
  <sheetViews>
    <sheetView topLeftCell="A76" workbookViewId="0">
      <selection activeCell="C13" sqref="A1:E89"/>
    </sheetView>
  </sheetViews>
  <sheetFormatPr defaultColWidth="9" defaultRowHeight="15.6" outlineLevelCol="4"/>
  <cols>
    <col min="1" max="1" width="40.375" customWidth="1"/>
    <col min="4" max="4" width="11.5" customWidth="1"/>
  </cols>
  <sheetData>
    <row r="1" spans="1:5">
      <c r="A1" s="89" t="s">
        <v>0</v>
      </c>
      <c r="B1" s="89" t="s">
        <v>1</v>
      </c>
      <c r="C1" s="89" t="s">
        <v>2</v>
      </c>
      <c r="D1" s="89" t="s">
        <v>3</v>
      </c>
      <c r="E1" s="89" t="s">
        <v>4</v>
      </c>
    </row>
    <row r="2" spans="1:5">
      <c r="A2" s="108" t="s">
        <v>5</v>
      </c>
      <c r="B2" s="108" t="s">
        <v>6</v>
      </c>
      <c r="C2" s="108"/>
      <c r="D2" s="108" t="s">
        <v>7</v>
      </c>
      <c r="E2" s="108">
        <v>1</v>
      </c>
    </row>
    <row r="3" spans="1:5">
      <c r="A3" s="108" t="s">
        <v>5</v>
      </c>
      <c r="B3" s="108" t="s">
        <v>6</v>
      </c>
      <c r="C3" s="108"/>
      <c r="D3" s="108" t="s">
        <v>8</v>
      </c>
      <c r="E3" s="108">
        <v>1</v>
      </c>
    </row>
    <row r="4" spans="1:5">
      <c r="A4" s="108" t="s">
        <v>9</v>
      </c>
      <c r="B4" s="108" t="s">
        <v>6</v>
      </c>
      <c r="C4" s="108"/>
      <c r="D4" s="108" t="s">
        <v>10</v>
      </c>
      <c r="E4" s="108">
        <v>1</v>
      </c>
    </row>
    <row r="5" spans="1:5">
      <c r="A5" s="108" t="s">
        <v>9</v>
      </c>
      <c r="B5" s="108" t="s">
        <v>6</v>
      </c>
      <c r="C5" s="108"/>
      <c r="D5" s="108" t="s">
        <v>11</v>
      </c>
      <c r="E5" s="108">
        <v>1</v>
      </c>
    </row>
    <row r="6" spans="1:5">
      <c r="A6" s="108" t="s">
        <v>9</v>
      </c>
      <c r="B6" s="108" t="s">
        <v>6</v>
      </c>
      <c r="C6" s="108"/>
      <c r="D6" s="108" t="s">
        <v>12</v>
      </c>
      <c r="E6" s="108">
        <v>2</v>
      </c>
    </row>
    <row r="7" spans="1:5">
      <c r="A7" s="108" t="s">
        <v>9</v>
      </c>
      <c r="B7" s="108" t="s">
        <v>6</v>
      </c>
      <c r="C7" s="108"/>
      <c r="D7" s="108" t="s">
        <v>7</v>
      </c>
      <c r="E7" s="108">
        <v>2</v>
      </c>
    </row>
    <row r="8" spans="1:5">
      <c r="A8" s="108" t="s">
        <v>9</v>
      </c>
      <c r="B8" s="108" t="s">
        <v>6</v>
      </c>
      <c r="C8" s="108"/>
      <c r="D8" s="108" t="s">
        <v>13</v>
      </c>
      <c r="E8" s="108">
        <v>1</v>
      </c>
    </row>
    <row r="9" spans="1:5">
      <c r="A9" s="108" t="s">
        <v>9</v>
      </c>
      <c r="B9" s="108" t="s">
        <v>6</v>
      </c>
      <c r="C9" s="108"/>
      <c r="D9" s="108" t="s">
        <v>14</v>
      </c>
      <c r="E9" s="108">
        <v>1</v>
      </c>
    </row>
    <row r="10" spans="1:5">
      <c r="A10" s="108" t="s">
        <v>15</v>
      </c>
      <c r="B10" s="108" t="s">
        <v>6</v>
      </c>
      <c r="C10" s="108"/>
      <c r="D10" s="108" t="s">
        <v>14</v>
      </c>
      <c r="E10" s="108">
        <v>1</v>
      </c>
    </row>
    <row r="11" spans="1:5">
      <c r="A11" s="108" t="s">
        <v>16</v>
      </c>
      <c r="B11" s="108" t="s">
        <v>6</v>
      </c>
      <c r="C11" s="108"/>
      <c r="D11" s="108" t="s">
        <v>7</v>
      </c>
      <c r="E11" s="108">
        <v>1</v>
      </c>
    </row>
    <row r="12" spans="1:5">
      <c r="A12" s="108" t="s">
        <v>16</v>
      </c>
      <c r="B12" s="108" t="s">
        <v>6</v>
      </c>
      <c r="C12" s="108"/>
      <c r="D12" s="108" t="s">
        <v>11</v>
      </c>
      <c r="E12" s="108">
        <v>3</v>
      </c>
    </row>
    <row r="13" spans="1:5">
      <c r="A13" s="108" t="s">
        <v>16</v>
      </c>
      <c r="B13" s="108" t="s">
        <v>6</v>
      </c>
      <c r="C13" s="108"/>
      <c r="D13" s="108" t="s">
        <v>12</v>
      </c>
      <c r="E13" s="108">
        <v>2</v>
      </c>
    </row>
    <row r="14" spans="1:5">
      <c r="A14" s="108" t="s">
        <v>16</v>
      </c>
      <c r="B14" s="108" t="s">
        <v>6</v>
      </c>
      <c r="C14" s="108"/>
      <c r="D14" s="108" t="s">
        <v>17</v>
      </c>
      <c r="E14" s="108">
        <v>1</v>
      </c>
    </row>
    <row r="15" spans="1:5">
      <c r="A15" s="108" t="s">
        <v>16</v>
      </c>
      <c r="B15" s="108" t="s">
        <v>6</v>
      </c>
      <c r="C15" s="108"/>
      <c r="D15" s="108" t="s">
        <v>18</v>
      </c>
      <c r="E15" s="108">
        <v>1</v>
      </c>
    </row>
    <row r="16" spans="1:5">
      <c r="A16" s="108" t="s">
        <v>19</v>
      </c>
      <c r="B16" s="108" t="s">
        <v>6</v>
      </c>
      <c r="C16" s="108"/>
      <c r="D16" s="108" t="s">
        <v>7</v>
      </c>
      <c r="E16" s="108">
        <v>1</v>
      </c>
    </row>
    <row r="17" spans="1:5">
      <c r="A17" s="108" t="s">
        <v>19</v>
      </c>
      <c r="B17" s="108" t="s">
        <v>6</v>
      </c>
      <c r="C17" s="108"/>
      <c r="D17" s="108" t="s">
        <v>11</v>
      </c>
      <c r="E17" s="108">
        <v>1</v>
      </c>
    </row>
    <row r="18" spans="1:5">
      <c r="A18" s="108" t="s">
        <v>19</v>
      </c>
      <c r="B18" s="108" t="s">
        <v>6</v>
      </c>
      <c r="C18" s="108"/>
      <c r="D18" s="108" t="s">
        <v>10</v>
      </c>
      <c r="E18" s="108">
        <v>1</v>
      </c>
    </row>
    <row r="19" spans="1:5">
      <c r="A19" s="108" t="s">
        <v>19</v>
      </c>
      <c r="B19" s="108" t="s">
        <v>6</v>
      </c>
      <c r="C19" s="108"/>
      <c r="D19" s="108" t="s">
        <v>17</v>
      </c>
      <c r="E19" s="108">
        <v>1</v>
      </c>
    </row>
    <row r="20" spans="1:5">
      <c r="A20" s="108" t="s">
        <v>19</v>
      </c>
      <c r="B20" s="108" t="s">
        <v>6</v>
      </c>
      <c r="C20" s="108"/>
      <c r="D20" s="108" t="s">
        <v>20</v>
      </c>
      <c r="E20" s="108">
        <v>1</v>
      </c>
    </row>
    <row r="21" spans="1:5">
      <c r="A21" s="108" t="s">
        <v>19</v>
      </c>
      <c r="B21" s="108" t="s">
        <v>6</v>
      </c>
      <c r="C21" s="108"/>
      <c r="D21" s="108" t="s">
        <v>21</v>
      </c>
      <c r="E21" s="108">
        <v>1</v>
      </c>
    </row>
    <row r="22" spans="1:5">
      <c r="A22" s="108" t="s">
        <v>19</v>
      </c>
      <c r="B22" s="108" t="s">
        <v>6</v>
      </c>
      <c r="C22" s="108"/>
      <c r="D22" s="108" t="s">
        <v>22</v>
      </c>
      <c r="E22" s="108">
        <v>1</v>
      </c>
    </row>
    <row r="23" spans="1:5">
      <c r="A23" s="108" t="s">
        <v>23</v>
      </c>
      <c r="B23" s="108" t="s">
        <v>24</v>
      </c>
      <c r="C23" s="108"/>
      <c r="D23" s="108" t="s">
        <v>11</v>
      </c>
      <c r="E23" s="108">
        <v>3</v>
      </c>
    </row>
    <row r="24" spans="1:5">
      <c r="A24" s="108" t="s">
        <v>23</v>
      </c>
      <c r="B24" s="108" t="s">
        <v>24</v>
      </c>
      <c r="C24" s="108"/>
      <c r="D24" s="108" t="s">
        <v>14</v>
      </c>
      <c r="E24" s="108">
        <v>2</v>
      </c>
    </row>
    <row r="25" spans="1:5">
      <c r="A25" s="108" t="s">
        <v>23</v>
      </c>
      <c r="B25" s="108" t="s">
        <v>24</v>
      </c>
      <c r="C25" s="108"/>
      <c r="D25" s="108" t="s">
        <v>22</v>
      </c>
      <c r="E25" s="108">
        <v>1</v>
      </c>
    </row>
    <row r="26" spans="1:5">
      <c r="A26" s="108" t="s">
        <v>23</v>
      </c>
      <c r="B26" s="108" t="s">
        <v>24</v>
      </c>
      <c r="C26" s="108"/>
      <c r="D26" s="108" t="s">
        <v>18</v>
      </c>
      <c r="E26" s="108">
        <v>1</v>
      </c>
    </row>
    <row r="27" spans="1:5">
      <c r="A27" s="108" t="s">
        <v>23</v>
      </c>
      <c r="B27" s="108" t="s">
        <v>24</v>
      </c>
      <c r="C27" s="108"/>
      <c r="D27" s="108" t="s">
        <v>12</v>
      </c>
      <c r="E27" s="108">
        <v>1</v>
      </c>
    </row>
    <row r="28" spans="1:5">
      <c r="A28" s="108" t="s">
        <v>23</v>
      </c>
      <c r="B28" s="108" t="s">
        <v>24</v>
      </c>
      <c r="C28" s="108"/>
      <c r="D28" s="108" t="s">
        <v>7</v>
      </c>
      <c r="E28" s="108">
        <v>3</v>
      </c>
    </row>
    <row r="29" spans="1:5">
      <c r="A29" s="108" t="s">
        <v>25</v>
      </c>
      <c r="B29" s="108" t="s">
        <v>24</v>
      </c>
      <c r="C29" s="108"/>
      <c r="D29" s="108" t="s">
        <v>7</v>
      </c>
      <c r="E29" s="108">
        <v>3</v>
      </c>
    </row>
    <row r="30" spans="1:5">
      <c r="A30" s="108" t="s">
        <v>25</v>
      </c>
      <c r="B30" s="108" t="s">
        <v>24</v>
      </c>
      <c r="C30" s="108"/>
      <c r="D30" s="108" t="s">
        <v>11</v>
      </c>
      <c r="E30" s="108">
        <v>2</v>
      </c>
    </row>
    <row r="31" spans="1:5">
      <c r="A31" s="108" t="s">
        <v>25</v>
      </c>
      <c r="B31" s="108" t="s">
        <v>24</v>
      </c>
      <c r="C31" s="108"/>
      <c r="D31" s="108" t="s">
        <v>12</v>
      </c>
      <c r="E31" s="108">
        <v>1</v>
      </c>
    </row>
    <row r="32" spans="1:5">
      <c r="A32" s="108" t="s">
        <v>25</v>
      </c>
      <c r="B32" s="108" t="s">
        <v>24</v>
      </c>
      <c r="C32" s="108"/>
      <c r="D32" s="108" t="s">
        <v>26</v>
      </c>
      <c r="E32" s="108">
        <v>1</v>
      </c>
    </row>
    <row r="33" spans="1:5">
      <c r="A33" s="108" t="s">
        <v>25</v>
      </c>
      <c r="B33" s="108" t="s">
        <v>24</v>
      </c>
      <c r="C33" s="108"/>
      <c r="D33" s="108" t="s">
        <v>22</v>
      </c>
      <c r="E33" s="108">
        <v>1</v>
      </c>
    </row>
    <row r="34" spans="1:5">
      <c r="A34" s="108" t="s">
        <v>25</v>
      </c>
      <c r="B34" s="108" t="s">
        <v>24</v>
      </c>
      <c r="C34" s="108"/>
      <c r="D34" s="108" t="s">
        <v>14</v>
      </c>
      <c r="E34" s="108">
        <v>1</v>
      </c>
    </row>
    <row r="35" spans="1:5">
      <c r="A35" s="108" t="s">
        <v>25</v>
      </c>
      <c r="B35" s="108" t="s">
        <v>24</v>
      </c>
      <c r="C35" s="108"/>
      <c r="D35" s="108" t="s">
        <v>18</v>
      </c>
      <c r="E35" s="108">
        <v>1</v>
      </c>
    </row>
    <row r="36" spans="1:5">
      <c r="A36" s="108" t="s">
        <v>27</v>
      </c>
      <c r="B36" s="108" t="s">
        <v>24</v>
      </c>
      <c r="C36" s="108"/>
      <c r="D36" s="108" t="s">
        <v>7</v>
      </c>
      <c r="E36" s="108">
        <v>6</v>
      </c>
    </row>
    <row r="37" spans="1:5">
      <c r="A37" s="108" t="s">
        <v>27</v>
      </c>
      <c r="B37" s="108" t="s">
        <v>24</v>
      </c>
      <c r="C37" s="108"/>
      <c r="D37" s="108" t="s">
        <v>11</v>
      </c>
      <c r="E37" s="108">
        <v>1</v>
      </c>
    </row>
    <row r="38" spans="1:5">
      <c r="A38" s="108" t="s">
        <v>27</v>
      </c>
      <c r="B38" s="108" t="s">
        <v>24</v>
      </c>
      <c r="C38" s="108"/>
      <c r="D38" s="108" t="s">
        <v>12</v>
      </c>
      <c r="E38" s="108">
        <v>3</v>
      </c>
    </row>
    <row r="39" spans="1:5">
      <c r="A39" s="108" t="s">
        <v>27</v>
      </c>
      <c r="B39" s="108" t="s">
        <v>24</v>
      </c>
      <c r="C39" s="108"/>
      <c r="D39" s="108" t="s">
        <v>14</v>
      </c>
      <c r="E39" s="108">
        <v>1</v>
      </c>
    </row>
    <row r="40" spans="1:5">
      <c r="A40" s="108" t="s">
        <v>27</v>
      </c>
      <c r="B40" s="108" t="s">
        <v>24</v>
      </c>
      <c r="C40" s="108"/>
      <c r="D40" s="108" t="s">
        <v>22</v>
      </c>
      <c r="E40" s="108">
        <v>1</v>
      </c>
    </row>
    <row r="41" spans="1:5">
      <c r="A41" s="108" t="s">
        <v>28</v>
      </c>
      <c r="B41" s="108" t="s">
        <v>24</v>
      </c>
      <c r="C41" s="108" t="s">
        <v>29</v>
      </c>
      <c r="D41" s="108" t="s">
        <v>30</v>
      </c>
      <c r="E41" s="108">
        <v>1</v>
      </c>
    </row>
    <row r="42" spans="1:5">
      <c r="A42" s="108" t="s">
        <v>28</v>
      </c>
      <c r="B42" s="108" t="s">
        <v>24</v>
      </c>
      <c r="C42" s="108" t="s">
        <v>29</v>
      </c>
      <c r="D42" s="108" t="s">
        <v>22</v>
      </c>
      <c r="E42" s="108">
        <v>2</v>
      </c>
    </row>
    <row r="43" spans="1:5">
      <c r="A43" s="108" t="s">
        <v>28</v>
      </c>
      <c r="B43" s="108" t="s">
        <v>24</v>
      </c>
      <c r="C43" s="108" t="s">
        <v>29</v>
      </c>
      <c r="D43" s="108" t="s">
        <v>18</v>
      </c>
      <c r="E43" s="108">
        <v>1</v>
      </c>
    </row>
    <row r="44" spans="1:5">
      <c r="A44" s="108" t="s">
        <v>28</v>
      </c>
      <c r="B44" s="108" t="s">
        <v>24</v>
      </c>
      <c r="C44" s="108" t="s">
        <v>29</v>
      </c>
      <c r="D44" s="108" t="s">
        <v>26</v>
      </c>
      <c r="E44" s="108">
        <v>1</v>
      </c>
    </row>
    <row r="45" spans="1:5">
      <c r="A45" s="108" t="s">
        <v>28</v>
      </c>
      <c r="B45" s="108" t="s">
        <v>24</v>
      </c>
      <c r="C45" s="108" t="s">
        <v>29</v>
      </c>
      <c r="D45" s="108" t="s">
        <v>14</v>
      </c>
      <c r="E45" s="108">
        <v>5</v>
      </c>
    </row>
    <row r="46" spans="1:5">
      <c r="A46" s="108" t="s">
        <v>28</v>
      </c>
      <c r="B46" s="108" t="s">
        <v>24</v>
      </c>
      <c r="C46" s="108" t="s">
        <v>29</v>
      </c>
      <c r="D46" s="108" t="s">
        <v>31</v>
      </c>
      <c r="E46" s="108">
        <v>1</v>
      </c>
    </row>
    <row r="47" spans="1:5">
      <c r="A47" s="108" t="s">
        <v>28</v>
      </c>
      <c r="B47" s="108" t="s">
        <v>24</v>
      </c>
      <c r="C47" s="108" t="s">
        <v>29</v>
      </c>
      <c r="D47" s="108" t="s">
        <v>12</v>
      </c>
      <c r="E47" s="108">
        <v>2</v>
      </c>
    </row>
    <row r="48" spans="1:5">
      <c r="A48" s="108" t="s">
        <v>28</v>
      </c>
      <c r="B48" s="108" t="s">
        <v>24</v>
      </c>
      <c r="C48" s="108" t="s">
        <v>29</v>
      </c>
      <c r="D48" s="108" t="s">
        <v>11</v>
      </c>
      <c r="E48" s="108">
        <v>4</v>
      </c>
    </row>
    <row r="49" spans="1:5">
      <c r="A49" s="108" t="s">
        <v>28</v>
      </c>
      <c r="B49" s="108" t="s">
        <v>24</v>
      </c>
      <c r="C49" s="108" t="s">
        <v>29</v>
      </c>
      <c r="D49" s="108" t="s">
        <v>7</v>
      </c>
      <c r="E49" s="108">
        <v>5</v>
      </c>
    </row>
    <row r="50" spans="1:5">
      <c r="A50" s="108" t="s">
        <v>32</v>
      </c>
      <c r="B50" s="108" t="s">
        <v>24</v>
      </c>
      <c r="C50" s="108"/>
      <c r="D50" s="108" t="s">
        <v>7</v>
      </c>
      <c r="E50" s="108">
        <v>10</v>
      </c>
    </row>
    <row r="51" spans="1:5">
      <c r="A51" s="108" t="s">
        <v>32</v>
      </c>
      <c r="B51" s="108" t="s">
        <v>24</v>
      </c>
      <c r="C51" s="108"/>
      <c r="D51" s="108" t="s">
        <v>11</v>
      </c>
      <c r="E51" s="108">
        <v>7</v>
      </c>
    </row>
    <row r="52" spans="1:5">
      <c r="A52" s="108" t="s">
        <v>32</v>
      </c>
      <c r="B52" s="108" t="s">
        <v>24</v>
      </c>
      <c r="C52" s="108"/>
      <c r="D52" s="108" t="s">
        <v>12</v>
      </c>
      <c r="E52" s="108">
        <v>4</v>
      </c>
    </row>
    <row r="53" spans="1:5">
      <c r="A53" s="108" t="s">
        <v>32</v>
      </c>
      <c r="B53" s="108" t="s">
        <v>24</v>
      </c>
      <c r="C53" s="108"/>
      <c r="D53" s="108" t="s">
        <v>22</v>
      </c>
      <c r="E53" s="108">
        <v>1</v>
      </c>
    </row>
    <row r="54" spans="1:5">
      <c r="A54" s="108" t="s">
        <v>33</v>
      </c>
      <c r="B54" s="108" t="s">
        <v>24</v>
      </c>
      <c r="C54" s="108"/>
      <c r="D54" s="108" t="s">
        <v>7</v>
      </c>
      <c r="E54" s="108">
        <v>3</v>
      </c>
    </row>
    <row r="55" spans="1:5">
      <c r="A55" s="108" t="s">
        <v>33</v>
      </c>
      <c r="B55" s="108" t="s">
        <v>24</v>
      </c>
      <c r="C55" s="108"/>
      <c r="D55" s="108" t="s">
        <v>11</v>
      </c>
      <c r="E55" s="108">
        <v>1</v>
      </c>
    </row>
    <row r="56" spans="1:5">
      <c r="A56" s="108" t="s">
        <v>34</v>
      </c>
      <c r="B56" s="108" t="s">
        <v>24</v>
      </c>
      <c r="C56" s="108"/>
      <c r="D56" s="108" t="s">
        <v>7</v>
      </c>
      <c r="E56" s="108">
        <v>1</v>
      </c>
    </row>
    <row r="57" spans="1:5">
      <c r="A57" s="108" t="s">
        <v>35</v>
      </c>
      <c r="B57" s="108" t="s">
        <v>24</v>
      </c>
      <c r="C57" s="108"/>
      <c r="D57" s="108" t="s">
        <v>7</v>
      </c>
      <c r="E57" s="108">
        <v>7</v>
      </c>
    </row>
    <row r="58" spans="1:5">
      <c r="A58" s="108" t="s">
        <v>35</v>
      </c>
      <c r="B58" s="108" t="s">
        <v>24</v>
      </c>
      <c r="C58" s="108"/>
      <c r="D58" s="108" t="s">
        <v>11</v>
      </c>
      <c r="E58" s="108">
        <v>3</v>
      </c>
    </row>
    <row r="59" spans="1:5">
      <c r="A59" s="108" t="s">
        <v>35</v>
      </c>
      <c r="B59" s="108" t="s">
        <v>24</v>
      </c>
      <c r="C59" s="108"/>
      <c r="D59" s="108" t="s">
        <v>12</v>
      </c>
      <c r="E59" s="108">
        <v>4</v>
      </c>
    </row>
    <row r="60" spans="1:5">
      <c r="A60" s="108" t="s">
        <v>35</v>
      </c>
      <c r="B60" s="108" t="s">
        <v>24</v>
      </c>
      <c r="C60" s="108"/>
      <c r="D60" s="108" t="s">
        <v>18</v>
      </c>
      <c r="E60" s="108">
        <v>2</v>
      </c>
    </row>
    <row r="61" spans="1:5">
      <c r="A61" s="108" t="s">
        <v>35</v>
      </c>
      <c r="B61" s="108" t="s">
        <v>24</v>
      </c>
      <c r="C61" s="108"/>
      <c r="D61" s="108" t="s">
        <v>14</v>
      </c>
      <c r="E61" s="108">
        <v>1</v>
      </c>
    </row>
    <row r="62" spans="1:5">
      <c r="A62" s="108" t="s">
        <v>36</v>
      </c>
      <c r="B62" s="108" t="s">
        <v>24</v>
      </c>
      <c r="C62" s="108"/>
      <c r="D62" s="108" t="s">
        <v>7</v>
      </c>
      <c r="E62" s="108">
        <v>3</v>
      </c>
    </row>
    <row r="63" spans="1:5">
      <c r="A63" s="108" t="s">
        <v>36</v>
      </c>
      <c r="B63" s="108" t="s">
        <v>24</v>
      </c>
      <c r="C63" s="108"/>
      <c r="D63" s="108" t="s">
        <v>11</v>
      </c>
      <c r="E63" s="108">
        <v>4</v>
      </c>
    </row>
    <row r="64" spans="1:5">
      <c r="A64" s="108" t="s">
        <v>36</v>
      </c>
      <c r="B64" s="108" t="s">
        <v>24</v>
      </c>
      <c r="C64" s="108"/>
      <c r="D64" s="108" t="s">
        <v>12</v>
      </c>
      <c r="E64" s="108">
        <v>1</v>
      </c>
    </row>
    <row r="65" spans="1:5">
      <c r="A65" s="108" t="s">
        <v>36</v>
      </c>
      <c r="B65" s="108" t="s">
        <v>24</v>
      </c>
      <c r="C65" s="108"/>
      <c r="D65" s="108" t="s">
        <v>22</v>
      </c>
      <c r="E65" s="108">
        <v>1</v>
      </c>
    </row>
    <row r="66" spans="1:5">
      <c r="A66" s="108" t="s">
        <v>36</v>
      </c>
      <c r="B66" s="108" t="s">
        <v>24</v>
      </c>
      <c r="C66" s="108"/>
      <c r="D66" s="108" t="s">
        <v>14</v>
      </c>
      <c r="E66" s="108">
        <v>2</v>
      </c>
    </row>
    <row r="67" spans="1:5">
      <c r="A67" s="108" t="s">
        <v>36</v>
      </c>
      <c r="B67" s="108" t="s">
        <v>24</v>
      </c>
      <c r="C67" s="108"/>
      <c r="D67" s="108" t="s">
        <v>31</v>
      </c>
      <c r="E67" s="108">
        <v>1</v>
      </c>
    </row>
    <row r="68" spans="1:5">
      <c r="A68" s="108" t="s">
        <v>37</v>
      </c>
      <c r="B68" s="108" t="s">
        <v>24</v>
      </c>
      <c r="C68" s="108"/>
      <c r="D68" s="108" t="s">
        <v>7</v>
      </c>
      <c r="E68" s="108">
        <v>1</v>
      </c>
    </row>
    <row r="69" spans="1:5">
      <c r="A69" s="108" t="s">
        <v>37</v>
      </c>
      <c r="B69" s="108" t="s">
        <v>24</v>
      </c>
      <c r="C69" s="108"/>
      <c r="D69" s="108" t="s">
        <v>18</v>
      </c>
      <c r="E69" s="108">
        <v>1</v>
      </c>
    </row>
    <row r="70" spans="1:5">
      <c r="A70" s="108" t="s">
        <v>38</v>
      </c>
      <c r="B70" s="108" t="s">
        <v>24</v>
      </c>
      <c r="C70" s="108"/>
      <c r="D70" s="108" t="s">
        <v>7</v>
      </c>
      <c r="E70" s="108">
        <v>3</v>
      </c>
    </row>
    <row r="71" spans="1:5">
      <c r="A71" s="108" t="s">
        <v>38</v>
      </c>
      <c r="B71" s="108" t="s">
        <v>24</v>
      </c>
      <c r="C71" s="108"/>
      <c r="D71" s="108" t="s">
        <v>11</v>
      </c>
      <c r="E71" s="108">
        <v>1</v>
      </c>
    </row>
    <row r="72" spans="1:5">
      <c r="A72" s="108" t="s">
        <v>38</v>
      </c>
      <c r="B72" s="108" t="s">
        <v>24</v>
      </c>
      <c r="C72" s="108"/>
      <c r="D72" s="108" t="s">
        <v>12</v>
      </c>
      <c r="E72" s="108">
        <v>3</v>
      </c>
    </row>
    <row r="73" spans="1:5">
      <c r="A73" s="108" t="s">
        <v>39</v>
      </c>
      <c r="B73" s="108" t="s">
        <v>24</v>
      </c>
      <c r="C73" s="108"/>
      <c r="D73" s="108" t="s">
        <v>7</v>
      </c>
      <c r="E73" s="108">
        <v>2</v>
      </c>
    </row>
    <row r="74" spans="1:5">
      <c r="A74" s="108" t="s">
        <v>39</v>
      </c>
      <c r="B74" s="108" t="s">
        <v>24</v>
      </c>
      <c r="C74" s="108"/>
      <c r="D74" s="108" t="s">
        <v>12</v>
      </c>
      <c r="E74" s="108">
        <v>1</v>
      </c>
    </row>
    <row r="75" spans="1:5">
      <c r="A75" s="108" t="s">
        <v>39</v>
      </c>
      <c r="B75" s="108" t="s">
        <v>24</v>
      </c>
      <c r="C75" s="108"/>
      <c r="D75" s="108" t="s">
        <v>14</v>
      </c>
      <c r="E75" s="108">
        <v>1</v>
      </c>
    </row>
    <row r="76" spans="1:5">
      <c r="A76" s="108" t="s">
        <v>40</v>
      </c>
      <c r="B76" s="108" t="s">
        <v>41</v>
      </c>
      <c r="C76" s="108"/>
      <c r="D76" s="108" t="s">
        <v>42</v>
      </c>
      <c r="E76" s="108">
        <v>8</v>
      </c>
    </row>
    <row r="77" spans="1:5">
      <c r="A77" s="108" t="s">
        <v>43</v>
      </c>
      <c r="B77" s="108" t="s">
        <v>41</v>
      </c>
      <c r="C77" s="108"/>
      <c r="D77" s="108" t="s">
        <v>42</v>
      </c>
      <c r="E77" s="108">
        <v>21</v>
      </c>
    </row>
    <row r="78" spans="1:5">
      <c r="A78" s="108" t="s">
        <v>44</v>
      </c>
      <c r="B78" s="108" t="s">
        <v>41</v>
      </c>
      <c r="C78" s="108"/>
      <c r="D78" s="108" t="s">
        <v>42</v>
      </c>
      <c r="E78" s="108">
        <v>22</v>
      </c>
    </row>
    <row r="79" spans="1:5">
      <c r="A79" s="108" t="s">
        <v>45</v>
      </c>
      <c r="B79" s="108" t="s">
        <v>41</v>
      </c>
      <c r="C79" s="108"/>
      <c r="D79" s="108" t="s">
        <v>42</v>
      </c>
      <c r="E79" s="108">
        <v>5</v>
      </c>
    </row>
    <row r="80" spans="1:5">
      <c r="A80" s="108" t="s">
        <v>46</v>
      </c>
      <c r="B80" s="108" t="s">
        <v>41</v>
      </c>
      <c r="C80" s="108"/>
      <c r="D80" s="108" t="s">
        <v>42</v>
      </c>
      <c r="E80" s="108">
        <v>4</v>
      </c>
    </row>
    <row r="81" spans="1:5">
      <c r="A81" s="108" t="s">
        <v>47</v>
      </c>
      <c r="B81" s="108" t="s">
        <v>41</v>
      </c>
      <c r="C81" s="108"/>
      <c r="D81" s="108" t="s">
        <v>42</v>
      </c>
      <c r="E81" s="108">
        <v>8</v>
      </c>
    </row>
    <row r="82" spans="1:5">
      <c r="A82" s="108" t="s">
        <v>48</v>
      </c>
      <c r="B82" s="108" t="s">
        <v>41</v>
      </c>
      <c r="C82" s="108"/>
      <c r="D82" s="108" t="s">
        <v>42</v>
      </c>
      <c r="E82" s="108">
        <v>9</v>
      </c>
    </row>
    <row r="83" spans="1:5">
      <c r="A83" s="108" t="s">
        <v>49</v>
      </c>
      <c r="B83" s="108" t="s">
        <v>41</v>
      </c>
      <c r="C83" s="108"/>
      <c r="D83" s="108" t="s">
        <v>42</v>
      </c>
      <c r="E83" s="108">
        <v>6</v>
      </c>
    </row>
    <row r="84" spans="1:5">
      <c r="A84" s="108" t="s">
        <v>50</v>
      </c>
      <c r="B84" s="108" t="s">
        <v>41</v>
      </c>
      <c r="C84" s="108"/>
      <c r="D84" s="108" t="s">
        <v>42</v>
      </c>
      <c r="E84" s="108">
        <v>12</v>
      </c>
    </row>
    <row r="85" spans="1:5">
      <c r="A85" s="108" t="s">
        <v>51</v>
      </c>
      <c r="B85" s="108" t="s">
        <v>41</v>
      </c>
      <c r="C85" s="108"/>
      <c r="D85" s="108" t="s">
        <v>42</v>
      </c>
      <c r="E85" s="108">
        <v>3</v>
      </c>
    </row>
    <row r="86" spans="1:5">
      <c r="A86" s="108" t="s">
        <v>52</v>
      </c>
      <c r="B86" s="108" t="s">
        <v>41</v>
      </c>
      <c r="C86" s="108"/>
      <c r="D86" s="108" t="s">
        <v>42</v>
      </c>
      <c r="E86" s="108">
        <v>5</v>
      </c>
    </row>
    <row r="87" spans="1:5">
      <c r="A87" s="108" t="s">
        <v>53</v>
      </c>
      <c r="B87" s="108" t="s">
        <v>41</v>
      </c>
      <c r="C87" s="108"/>
      <c r="D87" s="108" t="s">
        <v>42</v>
      </c>
      <c r="E87" s="108">
        <v>1</v>
      </c>
    </row>
    <row r="88" spans="1:5">
      <c r="A88" s="108" t="s">
        <v>54</v>
      </c>
      <c r="B88" s="108" t="s">
        <v>41</v>
      </c>
      <c r="C88" s="108"/>
      <c r="D88" s="108" t="s">
        <v>42</v>
      </c>
      <c r="E88" s="108">
        <v>6</v>
      </c>
    </row>
    <row r="89" spans="1:5">
      <c r="A89" s="108" t="s">
        <v>55</v>
      </c>
      <c r="B89" s="108" t="s">
        <v>41</v>
      </c>
      <c r="C89" s="108"/>
      <c r="D89" s="108" t="s">
        <v>42</v>
      </c>
      <c r="E89" s="108">
        <v>5</v>
      </c>
    </row>
  </sheetData>
  <sheetProtection sheet="1" objects="1"/>
  <sortState ref="A2:E89">
    <sortCondition ref="B2:B89"/>
    <sortCondition ref="A2:A89"/>
  </sortState>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B7"/>
  <sheetViews>
    <sheetView workbookViewId="0">
      <selection activeCell="A3" sqref="A3"/>
    </sheetView>
  </sheetViews>
  <sheetFormatPr defaultColWidth="9" defaultRowHeight="15.6" outlineLevelRow="6" outlineLevelCol="1"/>
  <cols>
    <col min="1" max="1" width="7.375"/>
    <col min="2" max="2" width="12.625"/>
  </cols>
  <sheetData>
    <row r="3" spans="1:2">
      <c r="A3" t="s">
        <v>1</v>
      </c>
      <c r="B3" t="s">
        <v>56</v>
      </c>
    </row>
    <row r="4" spans="1:2">
      <c r="A4" t="s">
        <v>41</v>
      </c>
      <c r="B4">
        <v>115</v>
      </c>
    </row>
    <row r="5" spans="1:2">
      <c r="A5" t="s">
        <v>24</v>
      </c>
      <c r="B5">
        <v>124</v>
      </c>
    </row>
    <row r="6" spans="1:2">
      <c r="A6" t="s">
        <v>6</v>
      </c>
      <c r="B6">
        <v>26</v>
      </c>
    </row>
    <row r="7" spans="1:2">
      <c r="A7" t="s">
        <v>57</v>
      </c>
      <c r="B7">
        <v>265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H33"/>
  <sheetViews>
    <sheetView workbookViewId="0">
      <selection activeCell="B2" sqref="B2"/>
    </sheetView>
  </sheetViews>
  <sheetFormatPr defaultColWidth="9" defaultRowHeight="14.4" outlineLevelCol="7"/>
  <cols>
    <col min="1" max="1" width="29.625" style="105" customWidth="1"/>
    <col min="2" max="2" width="8.625" style="105" customWidth="1"/>
    <col min="3" max="3" width="16.125" style="105" customWidth="1"/>
    <col min="4" max="4" width="11" style="105" customWidth="1"/>
    <col min="5" max="5" width="12.875" style="105" customWidth="1"/>
    <col min="6" max="7" width="9" style="105"/>
    <col min="8" max="8" width="12.625" style="106" customWidth="1"/>
    <col min="9" max="16384" width="9" style="105"/>
  </cols>
  <sheetData>
    <row r="1" spans="1:8">
      <c r="A1" s="105" t="s">
        <v>0</v>
      </c>
      <c r="B1" s="105" t="s">
        <v>58</v>
      </c>
      <c r="C1" s="105" t="s">
        <v>59</v>
      </c>
      <c r="D1" s="105" t="s">
        <v>1</v>
      </c>
      <c r="E1" s="105" t="s">
        <v>60</v>
      </c>
      <c r="F1" s="105" t="s">
        <v>61</v>
      </c>
      <c r="H1" s="106" t="s">
        <v>62</v>
      </c>
    </row>
    <row r="2" spans="1:8">
      <c r="A2" s="107" t="s">
        <v>63</v>
      </c>
      <c r="B2" s="107">
        <v>1</v>
      </c>
      <c r="C2" s="105" t="s">
        <v>64</v>
      </c>
      <c r="D2" s="107" t="s">
        <v>65</v>
      </c>
      <c r="E2" s="107" t="s">
        <v>66</v>
      </c>
      <c r="H2" s="106" t="e">
        <f>LOOKUP(1,0/(A2=岗位!G:G)/(E2=岗位!A:A),岗位!B:B)-B2</f>
        <v>#N/A</v>
      </c>
    </row>
    <row r="3" spans="1:8">
      <c r="A3" s="105" t="s">
        <v>40</v>
      </c>
      <c r="B3" s="105">
        <v>1</v>
      </c>
      <c r="C3" s="105" t="s">
        <v>67</v>
      </c>
      <c r="D3" s="105" t="s">
        <v>41</v>
      </c>
      <c r="E3" s="107" t="s">
        <v>66</v>
      </c>
      <c r="H3" s="106" t="e">
        <f>LOOKUP(1,0/(A3=岗位!G:G)/(E3=岗位!A:A),岗位!B:B)-B3</f>
        <v>#N/A</v>
      </c>
    </row>
    <row r="4" spans="1:8">
      <c r="A4" s="105" t="s">
        <v>43</v>
      </c>
      <c r="B4" s="105">
        <v>1</v>
      </c>
      <c r="C4" s="105" t="s">
        <v>64</v>
      </c>
      <c r="D4" s="105" t="s">
        <v>41</v>
      </c>
      <c r="E4" s="107" t="s">
        <v>66</v>
      </c>
      <c r="H4" s="106" t="e">
        <f>LOOKUP(1,0/(A4=岗位!G:G)/(E4=岗位!A:A),岗位!B:B)-B4</f>
        <v>#N/A</v>
      </c>
    </row>
    <row r="5" spans="1:8">
      <c r="A5" s="105" t="s">
        <v>28</v>
      </c>
      <c r="B5" s="105">
        <v>1</v>
      </c>
      <c r="C5" s="105" t="s">
        <v>68</v>
      </c>
      <c r="D5" s="105" t="s">
        <v>24</v>
      </c>
      <c r="E5" s="107" t="s">
        <v>66</v>
      </c>
      <c r="H5" s="106" t="e">
        <f>LOOKUP(1,0/(A5=岗位!G:G)/(E5=岗位!A:A),岗位!B:B)-B5</f>
        <v>#N/A</v>
      </c>
    </row>
    <row r="6" spans="1:8">
      <c r="A6" s="105" t="s">
        <v>44</v>
      </c>
      <c r="B6" s="105">
        <v>1</v>
      </c>
      <c r="C6" s="105" t="s">
        <v>64</v>
      </c>
      <c r="D6" s="105" t="s">
        <v>41</v>
      </c>
      <c r="E6" s="107" t="s">
        <v>66</v>
      </c>
      <c r="H6" s="106" t="e">
        <f>LOOKUP(1,0/(A6=岗位!G:G)/(E6=岗位!A:A),岗位!B:B)-B6</f>
        <v>#N/A</v>
      </c>
    </row>
    <row r="7" spans="1:8">
      <c r="A7" s="105" t="s">
        <v>69</v>
      </c>
      <c r="B7" s="105">
        <v>1</v>
      </c>
      <c r="C7" s="105" t="s">
        <v>29</v>
      </c>
      <c r="D7" s="105" t="s">
        <v>41</v>
      </c>
      <c r="E7" s="107" t="s">
        <v>66</v>
      </c>
      <c r="H7" s="106" t="e">
        <f>LOOKUP(1,0/(A7=岗位!G:G)/(E7=岗位!A:A),岗位!B:B)-B7</f>
        <v>#N/A</v>
      </c>
    </row>
    <row r="8" spans="1:8">
      <c r="A8" s="105" t="s">
        <v>46</v>
      </c>
      <c r="B8" s="105">
        <v>1</v>
      </c>
      <c r="C8" s="105" t="s">
        <v>64</v>
      </c>
      <c r="D8" s="105" t="s">
        <v>41</v>
      </c>
      <c r="E8" s="107" t="s">
        <v>66</v>
      </c>
      <c r="H8" s="106" t="e">
        <f>LOOKUP(1,0/(A8=岗位!G:G)/(E8=岗位!A:A),岗位!B:B)-B8</f>
        <v>#N/A</v>
      </c>
    </row>
    <row r="9" spans="1:8">
      <c r="A9" s="105" t="s">
        <v>47</v>
      </c>
      <c r="B9" s="105">
        <v>1</v>
      </c>
      <c r="C9" s="105" t="s">
        <v>70</v>
      </c>
      <c r="D9" s="105" t="s">
        <v>41</v>
      </c>
      <c r="E9" s="107" t="s">
        <v>66</v>
      </c>
      <c r="H9" s="106" t="e">
        <f>LOOKUP(1,0/(A9=岗位!G:G)/(E9=岗位!A:A),岗位!B:B)-B9</f>
        <v>#N/A</v>
      </c>
    </row>
    <row r="10" spans="1:8">
      <c r="A10" s="105" t="s">
        <v>49</v>
      </c>
      <c r="B10" s="105">
        <v>1</v>
      </c>
      <c r="C10" s="105" t="s">
        <v>64</v>
      </c>
      <c r="D10" s="105" t="s">
        <v>41</v>
      </c>
      <c r="E10" s="107" t="s">
        <v>66</v>
      </c>
      <c r="H10" s="106" t="e">
        <f>LOOKUP(1,0/(A10=岗位!G:G)/(E10=岗位!A:A),岗位!B:B)-B10</f>
        <v>#N/A</v>
      </c>
    </row>
    <row r="11" spans="1:8">
      <c r="A11" s="105" t="s">
        <v>35</v>
      </c>
      <c r="B11" s="105">
        <v>1</v>
      </c>
      <c r="C11" s="105" t="s">
        <v>70</v>
      </c>
      <c r="D11" s="105" t="s">
        <v>24</v>
      </c>
      <c r="E11" s="107" t="s">
        <v>66</v>
      </c>
      <c r="H11" s="106" t="e">
        <f>LOOKUP(1,0/(A11=岗位!G:G)/(E11=岗位!A:A),岗位!B:B)-B11</f>
        <v>#N/A</v>
      </c>
    </row>
    <row r="12" spans="1:8">
      <c r="A12" s="105" t="s">
        <v>50</v>
      </c>
      <c r="B12" s="105">
        <v>1</v>
      </c>
      <c r="C12" s="105" t="s">
        <v>70</v>
      </c>
      <c r="D12" s="105" t="s">
        <v>41</v>
      </c>
      <c r="E12" s="107" t="s">
        <v>66</v>
      </c>
      <c r="F12" s="105" t="s">
        <v>71</v>
      </c>
      <c r="H12" s="106" t="e">
        <f>LOOKUP(1,0/(A12=岗位!G:G)/(E12=岗位!A:A),岗位!B:B)-B12</f>
        <v>#N/A</v>
      </c>
    </row>
    <row r="13" spans="1:8">
      <c r="A13" s="105" t="s">
        <v>36</v>
      </c>
      <c r="B13" s="105">
        <v>1</v>
      </c>
      <c r="C13" s="105" t="s">
        <v>68</v>
      </c>
      <c r="D13" s="105" t="s">
        <v>24</v>
      </c>
      <c r="E13" s="107" t="s">
        <v>66</v>
      </c>
      <c r="H13" s="106" t="e">
        <f>LOOKUP(1,0/(A13=岗位!G:G)/(E13=岗位!A:A),岗位!B:B)-B13</f>
        <v>#N/A</v>
      </c>
    </row>
    <row r="14" spans="1:8">
      <c r="A14" s="105" t="s">
        <v>37</v>
      </c>
      <c r="B14" s="105">
        <v>1</v>
      </c>
      <c r="C14" s="105" t="s">
        <v>67</v>
      </c>
      <c r="D14" s="105" t="s">
        <v>24</v>
      </c>
      <c r="E14" s="107" t="s">
        <v>66</v>
      </c>
      <c r="H14" s="106" t="e">
        <f>LOOKUP(1,0/(A14=岗位!G:G)/(E14=岗位!A:A),岗位!B:B)-B14</f>
        <v>#N/A</v>
      </c>
    </row>
    <row r="15" spans="1:8">
      <c r="A15" s="105" t="s">
        <v>15</v>
      </c>
      <c r="B15" s="105">
        <v>1</v>
      </c>
      <c r="C15" s="105" t="s">
        <v>64</v>
      </c>
      <c r="D15" s="105" t="s">
        <v>6</v>
      </c>
      <c r="E15" s="107" t="s">
        <v>66</v>
      </c>
      <c r="H15" s="106" t="e">
        <f>LOOKUP(1,0/(A15=岗位!G:G)/(E15=岗位!A:A),岗位!B:B)-B15</f>
        <v>#N/A</v>
      </c>
    </row>
    <row r="16" spans="1:8">
      <c r="A16" s="105" t="s">
        <v>16</v>
      </c>
      <c r="B16" s="105">
        <v>1</v>
      </c>
      <c r="C16" s="105" t="s">
        <v>70</v>
      </c>
      <c r="D16" s="105" t="s">
        <v>6</v>
      </c>
      <c r="E16" s="107" t="s">
        <v>66</v>
      </c>
      <c r="H16" s="106" t="e">
        <f>LOOKUP(1,0/(A16=岗位!G:G)/(E16=岗位!A:A),岗位!B:B)-B16</f>
        <v>#N/A</v>
      </c>
    </row>
    <row r="17" spans="1:8">
      <c r="A17" s="105" t="s">
        <v>40</v>
      </c>
      <c r="B17" s="105">
        <v>1</v>
      </c>
      <c r="C17" s="105" t="s">
        <v>67</v>
      </c>
      <c r="D17" s="105" t="s">
        <v>41</v>
      </c>
      <c r="E17" s="107" t="s">
        <v>72</v>
      </c>
      <c r="H17" s="106">
        <f>LOOKUP(1,0/(A17=岗位!G:G)/(E17=岗位!A:A),岗位!B:B)-B17</f>
        <v>0</v>
      </c>
    </row>
    <row r="18" spans="1:8">
      <c r="A18" s="105" t="s">
        <v>43</v>
      </c>
      <c r="B18" s="105">
        <v>7</v>
      </c>
      <c r="C18" s="105" t="s">
        <v>64</v>
      </c>
      <c r="D18" s="105" t="s">
        <v>41</v>
      </c>
      <c r="E18" s="105" t="s">
        <v>72</v>
      </c>
      <c r="H18" s="106">
        <f>LOOKUP(1,0/(A18=岗位!G:G)/(E18=岗位!A:A),岗位!B:B)-B18</f>
        <v>0</v>
      </c>
    </row>
    <row r="19" spans="1:8">
      <c r="A19" s="105" t="s">
        <v>44</v>
      </c>
      <c r="B19" s="105">
        <v>10</v>
      </c>
      <c r="C19" s="105" t="s">
        <v>64</v>
      </c>
      <c r="D19" s="105" t="s">
        <v>41</v>
      </c>
      <c r="E19" s="105" t="s">
        <v>72</v>
      </c>
      <c r="H19" s="106">
        <f>LOOKUP(1,0/(A19=岗位!G:G)/(E19=岗位!A:A),岗位!B:B)-B19</f>
        <v>0</v>
      </c>
    </row>
    <row r="20" spans="1:8">
      <c r="A20" s="105" t="s">
        <v>69</v>
      </c>
      <c r="B20" s="105">
        <v>2</v>
      </c>
      <c r="C20" s="105" t="s">
        <v>29</v>
      </c>
      <c r="D20" s="105" t="s">
        <v>41</v>
      </c>
      <c r="E20" s="105" t="s">
        <v>72</v>
      </c>
      <c r="H20" s="106">
        <f>LOOKUP(1,0/(A20=岗位!G:G)/(E20=岗位!A:A),岗位!B:B)-B20</f>
        <v>0</v>
      </c>
    </row>
    <row r="21" spans="1:8">
      <c r="A21" s="105" t="s">
        <v>47</v>
      </c>
      <c r="B21" s="105">
        <v>3</v>
      </c>
      <c r="C21" s="105" t="s">
        <v>70</v>
      </c>
      <c r="D21" s="105" t="s">
        <v>41</v>
      </c>
      <c r="E21" s="105" t="s">
        <v>72</v>
      </c>
      <c r="G21" s="105" t="s">
        <v>73</v>
      </c>
      <c r="H21" s="106">
        <f>LOOKUP(1,0/(A21=岗位!G:G)/(E21=岗位!A:A),岗位!B:B)-B21</f>
        <v>0</v>
      </c>
    </row>
    <row r="22" spans="1:8">
      <c r="A22" s="105" t="s">
        <v>48</v>
      </c>
      <c r="B22" s="105">
        <v>6</v>
      </c>
      <c r="C22" s="105" t="s">
        <v>67</v>
      </c>
      <c r="D22" s="105" t="s">
        <v>41</v>
      </c>
      <c r="E22" s="105" t="s">
        <v>72</v>
      </c>
      <c r="H22" s="106">
        <f>LOOKUP(1,0/(A22=岗位!G:G)/(E22=岗位!A:A),岗位!B:B)-B22</f>
        <v>0</v>
      </c>
    </row>
    <row r="23" spans="1:8">
      <c r="A23" s="105" t="s">
        <v>49</v>
      </c>
      <c r="B23" s="105">
        <v>10</v>
      </c>
      <c r="C23" s="105" t="s">
        <v>64</v>
      </c>
      <c r="D23" s="105" t="s">
        <v>41</v>
      </c>
      <c r="E23" s="105" t="s">
        <v>72</v>
      </c>
      <c r="H23" s="106">
        <f>LOOKUP(1,0/(A23=岗位!G:G)/(E23=岗位!A:A),岗位!B:B)-B23</f>
        <v>-1</v>
      </c>
    </row>
    <row r="24" spans="1:8">
      <c r="A24" s="105" t="s">
        <v>28</v>
      </c>
      <c r="B24" s="105">
        <v>1</v>
      </c>
      <c r="C24" s="105" t="s">
        <v>68</v>
      </c>
      <c r="D24" s="105" t="s">
        <v>24</v>
      </c>
      <c r="E24" s="107" t="s">
        <v>74</v>
      </c>
      <c r="H24" s="106" t="e">
        <f>LOOKUP(1,0/(A24=岗位!G:G)/(E24=岗位!A:A),岗位!B:B)-B24</f>
        <v>#N/A</v>
      </c>
    </row>
    <row r="25" spans="1:8">
      <c r="A25" s="105" t="s">
        <v>32</v>
      </c>
      <c r="B25" s="105">
        <v>1</v>
      </c>
      <c r="C25" s="105" t="s">
        <v>64</v>
      </c>
      <c r="D25" s="105" t="s">
        <v>24</v>
      </c>
      <c r="E25" s="107" t="s">
        <v>74</v>
      </c>
      <c r="H25" s="106" t="e">
        <f>LOOKUP(1,0/(A25=岗位!G:G)/(E25=岗位!A:A),岗位!B:B)-B25</f>
        <v>#N/A</v>
      </c>
    </row>
    <row r="26" spans="1:8">
      <c r="A26" s="105" t="s">
        <v>36</v>
      </c>
      <c r="B26" s="105">
        <v>1</v>
      </c>
      <c r="C26" s="105" t="s">
        <v>68</v>
      </c>
      <c r="D26" s="105" t="s">
        <v>24</v>
      </c>
      <c r="E26" s="107" t="s">
        <v>74</v>
      </c>
      <c r="H26" s="106" t="e">
        <f>LOOKUP(1,0/(A26=岗位!G:G)/(E26=岗位!A:A),岗位!B:B)-B26</f>
        <v>#N/A</v>
      </c>
    </row>
    <row r="27" spans="1:8">
      <c r="A27" s="105" t="s">
        <v>35</v>
      </c>
      <c r="B27" s="105">
        <v>1</v>
      </c>
      <c r="C27" s="105" t="s">
        <v>70</v>
      </c>
      <c r="D27" s="105" t="s">
        <v>24</v>
      </c>
      <c r="E27" s="105" t="s">
        <v>75</v>
      </c>
      <c r="H27" s="106" t="e">
        <f>LOOKUP(1,0/(A27=岗位!G:G)/(E27=岗位!A:A),岗位!B:B)-B27</f>
        <v>#N/A</v>
      </c>
    </row>
    <row r="28" spans="1:8">
      <c r="A28" s="105" t="s">
        <v>15</v>
      </c>
      <c r="B28" s="105">
        <v>1</v>
      </c>
      <c r="C28" s="105" t="s">
        <v>64</v>
      </c>
      <c r="D28" s="105" t="s">
        <v>6</v>
      </c>
      <c r="E28" s="105" t="s">
        <v>75</v>
      </c>
      <c r="H28" s="106" t="e">
        <f>LOOKUP(1,0/(A28=岗位!G:G)/(E28=岗位!A:A),岗位!B:B)-B28</f>
        <v>#N/A</v>
      </c>
    </row>
    <row r="29" spans="1:8">
      <c r="A29" s="105" t="s">
        <v>16</v>
      </c>
      <c r="B29" s="105">
        <v>1</v>
      </c>
      <c r="C29" s="105" t="s">
        <v>70</v>
      </c>
      <c r="D29" s="105" t="s">
        <v>6</v>
      </c>
      <c r="E29" s="105" t="s">
        <v>75</v>
      </c>
      <c r="H29" s="106" t="e">
        <f>LOOKUP(1,0/(A29=岗位!G:G)/(E29=岗位!A:A),岗位!B:B)-B29</f>
        <v>#N/A</v>
      </c>
    </row>
    <row r="30" spans="1:8">
      <c r="A30" s="105" t="s">
        <v>28</v>
      </c>
      <c r="B30" s="105">
        <v>1</v>
      </c>
      <c r="C30" s="105" t="s">
        <v>68</v>
      </c>
      <c r="D30" s="105" t="s">
        <v>24</v>
      </c>
      <c r="E30" s="107" t="s">
        <v>76</v>
      </c>
      <c r="H30" s="106" t="e">
        <f>LOOKUP(1,0/(A30=岗位!G:G)/(E30=岗位!A:A),岗位!B:B)-B30</f>
        <v>#N/A</v>
      </c>
    </row>
    <row r="31" spans="1:8">
      <c r="A31" s="105" t="s">
        <v>37</v>
      </c>
      <c r="B31" s="105">
        <v>1</v>
      </c>
      <c r="C31" s="105" t="s">
        <v>67</v>
      </c>
      <c r="D31" s="105" t="s">
        <v>24</v>
      </c>
      <c r="E31" s="107" t="s">
        <v>76</v>
      </c>
      <c r="H31" s="106" t="e">
        <f>LOOKUP(1,0/(A31=岗位!G:G)/(E31=岗位!A:A),岗位!B:B)-B31</f>
        <v>#N/A</v>
      </c>
    </row>
    <row r="32" spans="1:8">
      <c r="A32" s="105" t="s">
        <v>28</v>
      </c>
      <c r="B32" s="105">
        <v>1</v>
      </c>
      <c r="C32" s="105" t="s">
        <v>68</v>
      </c>
      <c r="D32" s="105" t="s">
        <v>24</v>
      </c>
      <c r="E32" s="105" t="s">
        <v>77</v>
      </c>
      <c r="H32" s="106" t="e">
        <f>LOOKUP(1,0/(A32=岗位!G:G)/(E32=岗位!A:A),岗位!B:B)-B32</f>
        <v>#N/A</v>
      </c>
    </row>
    <row r="33" spans="1:8">
      <c r="A33" s="105" t="s">
        <v>16</v>
      </c>
      <c r="B33" s="105">
        <v>1</v>
      </c>
      <c r="C33" s="105" t="s">
        <v>70</v>
      </c>
      <c r="D33" s="105" t="s">
        <v>6</v>
      </c>
      <c r="E33" s="105" t="s">
        <v>77</v>
      </c>
      <c r="H33" s="106" t="e">
        <f>LOOKUP(1,0/(A33=岗位!G:G)/(E33=岗位!A:A),岗位!B:B)-B33</f>
        <v>#N/A</v>
      </c>
    </row>
  </sheetData>
  <sheetProtection formatCells="0" formatColumns="0" formatRows="0" autoFilter="0"/>
  <autoFilter ref="A1:H33">
    <extLst/>
  </autoFilter>
  <sortState ref="A2:H32">
    <sortCondition ref="E2:E32"/>
    <sortCondition ref="D2:D32"/>
    <sortCondition ref="C2:C32"/>
  </sortState>
  <pageMargins left="0.751388888888889" right="0.751388888888889"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autoPageBreaks="0"/>
  </sheetPr>
  <dimension ref="A1:H24"/>
  <sheetViews>
    <sheetView tabSelected="1" workbookViewId="0">
      <selection activeCell="B1" sqref="B$1:B$1048576"/>
    </sheetView>
  </sheetViews>
  <sheetFormatPr defaultColWidth="9" defaultRowHeight="15.6" outlineLevelCol="7"/>
  <cols>
    <col min="1" max="1" width="21.25" style="4" customWidth="1"/>
    <col min="2" max="2" width="8.625" style="3" customWidth="1"/>
    <col min="3" max="3" width="24.875" style="92" customWidth="1"/>
    <col min="4" max="4" width="8.625" style="92" hidden="1" customWidth="1"/>
    <col min="5" max="5" width="11.5" style="4" hidden="1" customWidth="1"/>
    <col min="6" max="6" width="8" style="4" hidden="1" customWidth="1"/>
    <col min="7" max="7" width="34.875" style="93" customWidth="1"/>
    <col min="8" max="8" width="22.625" customWidth="1"/>
  </cols>
  <sheetData>
    <row r="1" s="1" customFormat="1" ht="23.1" customHeight="1" spans="1:8">
      <c r="A1" s="94" t="s">
        <v>78</v>
      </c>
      <c r="B1" s="95" t="s">
        <v>79</v>
      </c>
      <c r="C1" s="94" t="s">
        <v>80</v>
      </c>
      <c r="D1" s="94" t="s">
        <v>81</v>
      </c>
      <c r="E1" s="94" t="s">
        <v>82</v>
      </c>
      <c r="F1" s="94" t="s">
        <v>61</v>
      </c>
      <c r="G1" s="96" t="s">
        <v>83</v>
      </c>
      <c r="H1" s="97" t="s">
        <v>84</v>
      </c>
    </row>
    <row r="2" ht="18" customHeight="1" spans="1:8">
      <c r="A2" s="98" t="s">
        <v>72</v>
      </c>
      <c r="B2" s="99">
        <f>LOOKUP(1,0/(A2=人数!E:E)/(G2=人数!A:A),人数!B:B)</f>
        <v>1</v>
      </c>
      <c r="C2" s="100" t="s">
        <v>85</v>
      </c>
      <c r="D2" s="100" t="s">
        <v>86</v>
      </c>
      <c r="E2" s="101" t="s">
        <v>87</v>
      </c>
      <c r="F2" s="100"/>
      <c r="G2" s="102" t="s">
        <v>40</v>
      </c>
      <c r="H2" s="98" t="s">
        <v>88</v>
      </c>
    </row>
    <row r="3" ht="18" customHeight="1" spans="1:8">
      <c r="A3" s="98" t="s">
        <v>72</v>
      </c>
      <c r="B3" s="99">
        <f>LOOKUP(1,0/(A3=人数!E:E)/(G3=人数!A:A),人数!B:B)</f>
        <v>7</v>
      </c>
      <c r="C3" s="100" t="s">
        <v>85</v>
      </c>
      <c r="D3" s="100" t="s">
        <v>86</v>
      </c>
      <c r="E3" s="101" t="s">
        <v>87</v>
      </c>
      <c r="F3" s="100"/>
      <c r="G3" s="102" t="s">
        <v>43</v>
      </c>
      <c r="H3" s="103" t="s">
        <v>89</v>
      </c>
    </row>
    <row r="4" ht="18" customHeight="1" spans="1:8">
      <c r="A4" s="98" t="s">
        <v>72</v>
      </c>
      <c r="B4" s="99">
        <f>LOOKUP(1,0/(A4=人数!E:E)/(G4=人数!A:A),人数!B:B)</f>
        <v>10</v>
      </c>
      <c r="C4" s="100" t="s">
        <v>85</v>
      </c>
      <c r="D4" s="100" t="s">
        <v>86</v>
      </c>
      <c r="E4" s="101" t="s">
        <v>87</v>
      </c>
      <c r="F4" s="100"/>
      <c r="G4" s="102" t="s">
        <v>44</v>
      </c>
      <c r="H4" s="98" t="s">
        <v>90</v>
      </c>
    </row>
    <row r="5" ht="18" customHeight="1" spans="1:8">
      <c r="A5" s="98" t="s">
        <v>72</v>
      </c>
      <c r="B5" s="99">
        <f>LOOKUP(1,0/(A5=人数!E:E)/(G5=人数!A:A),人数!B:B)</f>
        <v>2</v>
      </c>
      <c r="C5" s="100" t="s">
        <v>85</v>
      </c>
      <c r="D5" s="100" t="s">
        <v>86</v>
      </c>
      <c r="E5" s="101" t="s">
        <v>87</v>
      </c>
      <c r="F5" s="100"/>
      <c r="G5" s="102" t="s">
        <v>69</v>
      </c>
      <c r="H5" s="98" t="s">
        <v>91</v>
      </c>
    </row>
    <row r="6" ht="18" customHeight="1" spans="1:8">
      <c r="A6" s="98" t="s">
        <v>72</v>
      </c>
      <c r="B6" s="99">
        <f>LOOKUP(1,0/(A6=人数!E:E)/(G6=人数!A:A),人数!B:B)</f>
        <v>3</v>
      </c>
      <c r="C6" s="100" t="s">
        <v>85</v>
      </c>
      <c r="D6" s="100" t="s">
        <v>86</v>
      </c>
      <c r="E6" s="101" t="s">
        <v>87</v>
      </c>
      <c r="F6" s="100"/>
      <c r="G6" s="102" t="s">
        <v>47</v>
      </c>
      <c r="H6" s="104" t="s">
        <v>92</v>
      </c>
    </row>
    <row r="7" ht="18" customHeight="1" spans="1:8">
      <c r="A7" s="98" t="s">
        <v>72</v>
      </c>
      <c r="B7" s="99">
        <f>LOOKUP(1,0/(A7=人数!E:E)/(G7=人数!A:A),人数!B:B)</f>
        <v>6</v>
      </c>
      <c r="C7" s="100" t="s">
        <v>85</v>
      </c>
      <c r="D7" s="100" t="s">
        <v>86</v>
      </c>
      <c r="E7" s="101" t="s">
        <v>87</v>
      </c>
      <c r="F7" s="100"/>
      <c r="G7" s="102" t="s">
        <v>48</v>
      </c>
      <c r="H7" s="98" t="s">
        <v>93</v>
      </c>
    </row>
    <row r="8" ht="18" customHeight="1" spans="1:8">
      <c r="A8" s="98" t="s">
        <v>72</v>
      </c>
      <c r="B8" s="99">
        <v>9</v>
      </c>
      <c r="C8" s="100" t="s">
        <v>85</v>
      </c>
      <c r="D8" s="100" t="s">
        <v>86</v>
      </c>
      <c r="E8" s="101" t="s">
        <v>87</v>
      </c>
      <c r="F8" s="100"/>
      <c r="G8" s="102" t="s">
        <v>49</v>
      </c>
      <c r="H8" s="98" t="s">
        <v>94</v>
      </c>
    </row>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18" customHeight="1"/>
    <row r="24" ht="18" customHeight="1"/>
  </sheetData>
  <autoFilter ref="A1:H8">
    <extLst/>
  </autoFilter>
  <printOptions horizontalCentered="1"/>
  <pageMargins left="0.275" right="0.393055555555556" top="1" bottom="0.629861111111111" header="0.5" footer="0.354166666666667"/>
  <pageSetup paperSize="9" scale="97" orientation="landscape"/>
  <headerFooter>
    <oddHeader>&amp;C2019年公开招聘教辅人员岗位数量简介表</oddHead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I76"/>
  <sheetViews>
    <sheetView workbookViewId="0">
      <pane ySplit="1" topLeftCell="A2" activePane="bottomLeft" state="frozen"/>
      <selection/>
      <selection pane="bottomLeft" activeCell="B31" sqref="B31:B36"/>
    </sheetView>
  </sheetViews>
  <sheetFormatPr defaultColWidth="9" defaultRowHeight="15.6"/>
  <cols>
    <col min="1" max="1" width="5.375" style="3" customWidth="1"/>
    <col min="2" max="2" width="37.125" customWidth="1"/>
    <col min="3" max="3" width="7.375" customWidth="1"/>
    <col min="4" max="4" width="5.375" customWidth="1"/>
    <col min="5" max="5" width="9.375" customWidth="1"/>
    <col min="7" max="7" width="9" hidden="1" customWidth="1"/>
    <col min="8" max="8" width="9" style="87" hidden="1" customWidth="1"/>
    <col min="9" max="14" width="9" style="87"/>
  </cols>
  <sheetData>
    <row r="1" spans="1:9">
      <c r="A1" s="88" t="s">
        <v>95</v>
      </c>
      <c r="B1" s="89" t="s">
        <v>0</v>
      </c>
      <c r="C1" s="89" t="s">
        <v>1</v>
      </c>
      <c r="D1" s="89" t="s">
        <v>2</v>
      </c>
      <c r="E1" s="89" t="s">
        <v>3</v>
      </c>
      <c r="F1" s="89" t="s">
        <v>4</v>
      </c>
      <c r="G1" s="89" t="s">
        <v>96</v>
      </c>
      <c r="H1" s="90" t="s">
        <v>97</v>
      </c>
      <c r="I1" s="90" t="s">
        <v>98</v>
      </c>
    </row>
    <row r="2" outlineLevel="2" spans="1:9">
      <c r="A2" s="88">
        <v>1</v>
      </c>
      <c r="B2" s="89" t="s">
        <v>40</v>
      </c>
      <c r="C2" s="89" t="s">
        <v>41</v>
      </c>
      <c r="D2" s="89" t="s">
        <v>67</v>
      </c>
      <c r="E2" s="89" t="s">
        <v>42</v>
      </c>
      <c r="F2" s="89">
        <v>4</v>
      </c>
      <c r="G2" s="89">
        <v>6</v>
      </c>
      <c r="H2" s="90">
        <f>SUMIF('岗位（老）'!H:H,B2,'岗位（老）'!I:I)-F2</f>
        <v>0</v>
      </c>
      <c r="I2" s="90"/>
    </row>
    <row r="3" outlineLevel="2" spans="1:9">
      <c r="A3" s="88">
        <v>2</v>
      </c>
      <c r="B3" s="89" t="s">
        <v>43</v>
      </c>
      <c r="C3" s="89" t="s">
        <v>41</v>
      </c>
      <c r="D3" s="89" t="s">
        <v>64</v>
      </c>
      <c r="E3" s="89" t="s">
        <v>42</v>
      </c>
      <c r="F3" s="89">
        <v>21</v>
      </c>
      <c r="G3" s="89">
        <v>2</v>
      </c>
      <c r="H3" s="90">
        <f>SUMIF('岗位（老）'!H:H,B3,'岗位（老）'!I:I)-F3</f>
        <v>0</v>
      </c>
      <c r="I3" s="90"/>
    </row>
    <row r="4" outlineLevel="2" spans="1:9">
      <c r="A4" s="88">
        <v>3</v>
      </c>
      <c r="B4" s="89" t="s">
        <v>44</v>
      </c>
      <c r="C4" s="89" t="s">
        <v>41</v>
      </c>
      <c r="D4" s="89" t="s">
        <v>64</v>
      </c>
      <c r="E4" s="89" t="s">
        <v>42</v>
      </c>
      <c r="F4" s="89">
        <v>22</v>
      </c>
      <c r="G4" s="89">
        <v>1</v>
      </c>
      <c r="H4" s="90">
        <f>SUMIF('岗位（老）'!H:H,B4,'岗位（老）'!I:I)-F4</f>
        <v>0</v>
      </c>
      <c r="I4" s="90"/>
    </row>
    <row r="5" outlineLevel="2" spans="1:9">
      <c r="A5" s="88">
        <v>4</v>
      </c>
      <c r="B5" s="89" t="s">
        <v>45</v>
      </c>
      <c r="C5" s="89" t="s">
        <v>41</v>
      </c>
      <c r="D5" s="89" t="s">
        <v>64</v>
      </c>
      <c r="E5" s="89" t="s">
        <v>42</v>
      </c>
      <c r="F5" s="89">
        <v>4</v>
      </c>
      <c r="G5" s="89">
        <v>3</v>
      </c>
      <c r="H5" s="90">
        <f>SUMIF('岗位（老）'!H:H,B5,'岗位（老）'!I:I)-F5</f>
        <v>0</v>
      </c>
      <c r="I5" s="90"/>
    </row>
    <row r="6" outlineLevel="2" spans="1:9">
      <c r="A6" s="88">
        <v>5</v>
      </c>
      <c r="B6" s="89" t="s">
        <v>46</v>
      </c>
      <c r="C6" s="89" t="s">
        <v>41</v>
      </c>
      <c r="D6" s="89" t="s">
        <v>64</v>
      </c>
      <c r="E6" s="89" t="s">
        <v>42</v>
      </c>
      <c r="F6" s="89">
        <v>3</v>
      </c>
      <c r="G6" s="89">
        <v>3</v>
      </c>
      <c r="H6" s="90">
        <f>SUMIF('岗位（老）'!H:H,B6,'岗位（老）'!I:I)-F6</f>
        <v>0</v>
      </c>
      <c r="I6" s="90"/>
    </row>
    <row r="7" outlineLevel="2" spans="1:9">
      <c r="A7" s="88">
        <v>6</v>
      </c>
      <c r="B7" s="89" t="s">
        <v>47</v>
      </c>
      <c r="C7" s="89" t="s">
        <v>41</v>
      </c>
      <c r="D7" s="89" t="s">
        <v>70</v>
      </c>
      <c r="E7" s="89" t="s">
        <v>42</v>
      </c>
      <c r="F7" s="89">
        <v>8</v>
      </c>
      <c r="G7" s="89">
        <v>4</v>
      </c>
      <c r="H7" s="90">
        <f>SUMIF('岗位（老）'!H:H,B7,'岗位（老）'!I:I)-F7</f>
        <v>0</v>
      </c>
      <c r="I7" s="90"/>
    </row>
    <row r="8" outlineLevel="2" spans="1:9">
      <c r="A8" s="88">
        <v>7</v>
      </c>
      <c r="B8" s="89" t="s">
        <v>48</v>
      </c>
      <c r="C8" s="89" t="s">
        <v>41</v>
      </c>
      <c r="D8" s="89" t="s">
        <v>67</v>
      </c>
      <c r="E8" s="89" t="s">
        <v>42</v>
      </c>
      <c r="F8" s="89">
        <v>9</v>
      </c>
      <c r="G8" s="89">
        <v>6</v>
      </c>
      <c r="H8" s="90">
        <f>SUMIF('岗位（老）'!H:H,B8,'岗位（老）'!I:I)-F8</f>
        <v>0</v>
      </c>
      <c r="I8" s="90"/>
    </row>
    <row r="9" outlineLevel="2" spans="1:9">
      <c r="A9" s="88">
        <v>8</v>
      </c>
      <c r="B9" s="89" t="s">
        <v>49</v>
      </c>
      <c r="C9" s="89" t="s">
        <v>41</v>
      </c>
      <c r="D9" s="89" t="s">
        <v>64</v>
      </c>
      <c r="E9" s="89" t="s">
        <v>42</v>
      </c>
      <c r="F9" s="89">
        <v>10</v>
      </c>
      <c r="G9" s="89">
        <v>2</v>
      </c>
      <c r="H9" s="90">
        <f>SUMIF('岗位（老）'!H:H,B9,'岗位（老）'!I:I)-F9</f>
        <v>0</v>
      </c>
      <c r="I9" s="90"/>
    </row>
    <row r="10" outlineLevel="2" spans="1:9">
      <c r="A10" s="88">
        <v>9</v>
      </c>
      <c r="B10" s="89" t="s">
        <v>50</v>
      </c>
      <c r="C10" s="89" t="s">
        <v>41</v>
      </c>
      <c r="D10" s="89" t="s">
        <v>70</v>
      </c>
      <c r="E10" s="89" t="s">
        <v>42</v>
      </c>
      <c r="F10" s="89">
        <v>8</v>
      </c>
      <c r="G10" s="89">
        <v>4</v>
      </c>
      <c r="H10" s="90">
        <f>SUMIF('岗位（老）'!H:H,B10,'岗位（老）'!I:I)-F10</f>
        <v>0</v>
      </c>
      <c r="I10" s="90"/>
    </row>
    <row r="11" outlineLevel="2" spans="1:9">
      <c r="A11" s="88">
        <v>10</v>
      </c>
      <c r="B11" s="89" t="s">
        <v>51</v>
      </c>
      <c r="C11" s="89" t="s">
        <v>41</v>
      </c>
      <c r="D11" s="89" t="s">
        <v>29</v>
      </c>
      <c r="E11" s="89" t="s">
        <v>42</v>
      </c>
      <c r="F11" s="89">
        <v>6</v>
      </c>
      <c r="G11" s="89">
        <v>5</v>
      </c>
      <c r="H11" s="90">
        <f>SUMIF('岗位（老）'!H:H,B11,'岗位（老）'!I:I)-F11</f>
        <v>0</v>
      </c>
      <c r="I11" s="90"/>
    </row>
    <row r="12" outlineLevel="2" spans="1:9">
      <c r="A12" s="88">
        <v>11</v>
      </c>
      <c r="B12" s="89" t="s">
        <v>52</v>
      </c>
      <c r="C12" s="89" t="s">
        <v>41</v>
      </c>
      <c r="D12" s="89" t="s">
        <v>64</v>
      </c>
      <c r="E12" s="89" t="s">
        <v>42</v>
      </c>
      <c r="F12" s="89">
        <v>4</v>
      </c>
      <c r="G12" s="89">
        <v>1</v>
      </c>
      <c r="H12" s="90">
        <f>SUMIF('岗位（老）'!H:H,B12,'岗位（老）'!I:I)-F12</f>
        <v>0</v>
      </c>
      <c r="I12" s="90"/>
    </row>
    <row r="13" outlineLevel="2" spans="1:9">
      <c r="A13" s="88">
        <v>12</v>
      </c>
      <c r="B13" s="89" t="s">
        <v>53</v>
      </c>
      <c r="C13" s="89" t="s">
        <v>41</v>
      </c>
      <c r="D13" s="89" t="s">
        <v>67</v>
      </c>
      <c r="E13" s="89" t="s">
        <v>42</v>
      </c>
      <c r="F13" s="89">
        <v>1</v>
      </c>
      <c r="G13" s="89">
        <v>5</v>
      </c>
      <c r="H13" s="90">
        <f>SUMIF('岗位（老）'!H:H,B13,'岗位（老）'!I:I)-F13</f>
        <v>0</v>
      </c>
      <c r="I13" s="90"/>
    </row>
    <row r="14" outlineLevel="2" spans="1:9">
      <c r="A14" s="88">
        <v>13</v>
      </c>
      <c r="B14" s="89" t="s">
        <v>54</v>
      </c>
      <c r="C14" s="89" t="s">
        <v>41</v>
      </c>
      <c r="D14" s="89" t="s">
        <v>67</v>
      </c>
      <c r="E14" s="89" t="s">
        <v>42</v>
      </c>
      <c r="F14" s="89">
        <v>4</v>
      </c>
      <c r="G14" s="89">
        <v>6</v>
      </c>
      <c r="H14" s="90">
        <f>SUMIF('岗位（老）'!H:H,B14,'岗位（老）'!I:I)-F14</f>
        <v>0</v>
      </c>
      <c r="I14" s="90"/>
    </row>
    <row r="15" outlineLevel="2" spans="1:9">
      <c r="A15" s="88">
        <v>14</v>
      </c>
      <c r="B15" s="89" t="s">
        <v>55</v>
      </c>
      <c r="C15" s="89" t="s">
        <v>41</v>
      </c>
      <c r="D15" s="89" t="s">
        <v>67</v>
      </c>
      <c r="E15" s="89" t="s">
        <v>42</v>
      </c>
      <c r="F15" s="89">
        <v>1</v>
      </c>
      <c r="G15" s="89">
        <v>5</v>
      </c>
      <c r="H15" s="90">
        <f>SUMIF('岗位（老）'!H:H,B15,'岗位（老）'!I:I)-F15</f>
        <v>0</v>
      </c>
      <c r="I15" s="90"/>
    </row>
    <row r="16" outlineLevel="1" spans="1:9">
      <c r="A16" s="88"/>
      <c r="B16" s="89"/>
      <c r="C16" s="91" t="s">
        <v>99</v>
      </c>
      <c r="D16" s="89"/>
      <c r="E16" s="89"/>
      <c r="F16" s="89">
        <f>SUBTOTAL(9,F2:F15)</f>
        <v>105</v>
      </c>
      <c r="G16" s="89"/>
      <c r="H16" s="90"/>
      <c r="I16" s="90"/>
    </row>
    <row r="17" outlineLevel="2" spans="1:9">
      <c r="A17" s="88">
        <v>15</v>
      </c>
      <c r="B17" s="89" t="s">
        <v>23</v>
      </c>
      <c r="C17" s="89" t="s">
        <v>24</v>
      </c>
      <c r="D17" s="89" t="s">
        <v>67</v>
      </c>
      <c r="E17" s="89" t="s">
        <v>11</v>
      </c>
      <c r="F17" s="89">
        <v>3</v>
      </c>
      <c r="G17" s="89">
        <v>11</v>
      </c>
      <c r="H17" s="90">
        <f>SUMIFS('岗位（老）'!I:I,'岗位（老）'!H:H,B17,'岗位（老）'!C:C,E17)-F17</f>
        <v>0</v>
      </c>
      <c r="I17" s="90"/>
    </row>
    <row r="18" outlineLevel="2" spans="1:9">
      <c r="A18" s="88">
        <v>16</v>
      </c>
      <c r="B18" s="89" t="s">
        <v>23</v>
      </c>
      <c r="C18" s="89" t="s">
        <v>24</v>
      </c>
      <c r="D18" s="89" t="s">
        <v>67</v>
      </c>
      <c r="E18" s="89" t="s">
        <v>14</v>
      </c>
      <c r="F18" s="89">
        <v>2</v>
      </c>
      <c r="G18" s="89">
        <v>12</v>
      </c>
      <c r="H18" s="90">
        <f>SUMIFS('岗位（老）'!I:I,'岗位（老）'!H:H,B18,'岗位（老）'!C:C,E18)-F18</f>
        <v>0</v>
      </c>
      <c r="I18" s="90"/>
    </row>
    <row r="19" outlineLevel="2" spans="1:9">
      <c r="A19" s="88">
        <v>17</v>
      </c>
      <c r="B19" s="89" t="s">
        <v>23</v>
      </c>
      <c r="C19" s="89" t="s">
        <v>24</v>
      </c>
      <c r="D19" s="89" t="s">
        <v>67</v>
      </c>
      <c r="E19" s="89" t="s">
        <v>18</v>
      </c>
      <c r="F19" s="89">
        <v>1</v>
      </c>
      <c r="G19" s="89">
        <v>14</v>
      </c>
      <c r="H19" s="90">
        <f>SUMIFS('岗位（老）'!I:I,'岗位（老）'!H:H,B19,'岗位（老）'!C:C,E19)-F19</f>
        <v>0</v>
      </c>
      <c r="I19" s="90"/>
    </row>
    <row r="20" outlineLevel="2" spans="1:9">
      <c r="A20" s="88">
        <v>18</v>
      </c>
      <c r="B20" s="89" t="s">
        <v>23</v>
      </c>
      <c r="C20" s="89" t="s">
        <v>24</v>
      </c>
      <c r="D20" s="89" t="s">
        <v>67</v>
      </c>
      <c r="E20" s="89" t="s">
        <v>12</v>
      </c>
      <c r="F20" s="89">
        <v>1</v>
      </c>
      <c r="G20" s="89">
        <v>17</v>
      </c>
      <c r="H20" s="90">
        <f>SUMIFS('岗位（老）'!I:I,'岗位（老）'!H:H,B20,'岗位（老）'!C:C,E20)-F20</f>
        <v>0</v>
      </c>
      <c r="I20" s="90"/>
    </row>
    <row r="21" outlineLevel="2" spans="1:9">
      <c r="A21" s="88">
        <v>19</v>
      </c>
      <c r="B21" s="89" t="s">
        <v>23</v>
      </c>
      <c r="C21" s="89" t="s">
        <v>24</v>
      </c>
      <c r="D21" s="89" t="s">
        <v>67</v>
      </c>
      <c r="E21" s="89" t="s">
        <v>7</v>
      </c>
      <c r="F21" s="89">
        <v>2</v>
      </c>
      <c r="G21" s="89">
        <v>20</v>
      </c>
      <c r="H21" s="90">
        <f>SUMIFS('岗位（老）'!I:I,'岗位（老）'!H:H,B21,'岗位（老）'!C:C,E21)-F21</f>
        <v>0</v>
      </c>
      <c r="I21" s="90"/>
    </row>
    <row r="22" outlineLevel="2" spans="1:9">
      <c r="A22" s="88">
        <v>20</v>
      </c>
      <c r="B22" s="89" t="s">
        <v>25</v>
      </c>
      <c r="C22" s="89" t="s">
        <v>24</v>
      </c>
      <c r="D22" s="89" t="s">
        <v>67</v>
      </c>
      <c r="E22" s="89" t="s">
        <v>26</v>
      </c>
      <c r="F22" s="89">
        <v>1</v>
      </c>
      <c r="G22" s="89">
        <v>9</v>
      </c>
      <c r="H22" s="90">
        <f>SUMIFS('岗位（老）'!I:I,'岗位（老）'!H:H,B22,'岗位（老）'!C:C,E22)-F22</f>
        <v>0</v>
      </c>
      <c r="I22" s="90"/>
    </row>
    <row r="23" outlineLevel="2" spans="1:9">
      <c r="A23" s="88">
        <v>21</v>
      </c>
      <c r="B23" s="89" t="s">
        <v>25</v>
      </c>
      <c r="C23" s="89" t="s">
        <v>24</v>
      </c>
      <c r="D23" s="89" t="s">
        <v>67</v>
      </c>
      <c r="E23" s="89" t="s">
        <v>22</v>
      </c>
      <c r="F23" s="89">
        <v>1</v>
      </c>
      <c r="G23" s="89">
        <v>10</v>
      </c>
      <c r="H23" s="90">
        <f>SUMIFS('岗位（老）'!I:I,'岗位（老）'!H:H,B23,'岗位（老）'!C:C,E23)-F23</f>
        <v>0</v>
      </c>
      <c r="I23" s="90"/>
    </row>
    <row r="24" outlineLevel="2" spans="1:9">
      <c r="A24" s="88">
        <v>22</v>
      </c>
      <c r="B24" s="89" t="s">
        <v>25</v>
      </c>
      <c r="C24" s="89" t="s">
        <v>24</v>
      </c>
      <c r="D24" s="89" t="s">
        <v>67</v>
      </c>
      <c r="E24" s="89" t="s">
        <v>11</v>
      </c>
      <c r="F24" s="89">
        <v>2</v>
      </c>
      <c r="G24" s="89">
        <v>11</v>
      </c>
      <c r="H24" s="90">
        <f>SUMIFS('岗位（老）'!I:I,'岗位（老）'!H:H,B24,'岗位（老）'!C:C,E24)-F24</f>
        <v>0</v>
      </c>
      <c r="I24" s="90"/>
    </row>
    <row r="25" outlineLevel="2" spans="1:9">
      <c r="A25" s="88">
        <v>23</v>
      </c>
      <c r="B25" s="89" t="s">
        <v>25</v>
      </c>
      <c r="C25" s="89" t="s">
        <v>24</v>
      </c>
      <c r="D25" s="89" t="s">
        <v>67</v>
      </c>
      <c r="E25" s="89" t="s">
        <v>14</v>
      </c>
      <c r="F25" s="89">
        <v>1</v>
      </c>
      <c r="G25" s="89">
        <v>12</v>
      </c>
      <c r="H25" s="90">
        <f>SUMIFS('岗位（老）'!I:I,'岗位（老）'!H:H,B25,'岗位（老）'!C:C,E25)-F25</f>
        <v>0</v>
      </c>
      <c r="I25" s="90"/>
    </row>
    <row r="26" outlineLevel="2" spans="1:9">
      <c r="A26" s="88">
        <v>24</v>
      </c>
      <c r="B26" s="89" t="s">
        <v>25</v>
      </c>
      <c r="C26" s="89" t="s">
        <v>24</v>
      </c>
      <c r="D26" s="89" t="s">
        <v>67</v>
      </c>
      <c r="E26" s="89" t="s">
        <v>18</v>
      </c>
      <c r="F26" s="89">
        <v>1</v>
      </c>
      <c r="G26" s="89">
        <v>14</v>
      </c>
      <c r="H26" s="90">
        <f>SUMIFS('岗位（老）'!I:I,'岗位（老）'!H:H,B26,'岗位（老）'!C:C,E26)-F26</f>
        <v>0</v>
      </c>
      <c r="I26" s="90"/>
    </row>
    <row r="27" outlineLevel="2" spans="1:9">
      <c r="A27" s="88">
        <v>25</v>
      </c>
      <c r="B27" s="89" t="s">
        <v>25</v>
      </c>
      <c r="C27" s="89" t="s">
        <v>24</v>
      </c>
      <c r="D27" s="89" t="s">
        <v>67</v>
      </c>
      <c r="E27" s="89" t="s">
        <v>12</v>
      </c>
      <c r="F27" s="89">
        <v>1</v>
      </c>
      <c r="G27" s="89">
        <v>17</v>
      </c>
      <c r="H27" s="90">
        <f>SUMIFS('岗位（老）'!I:I,'岗位（老）'!H:H,B27,'岗位（老）'!C:C,E27)-F27</f>
        <v>0</v>
      </c>
      <c r="I27" s="90"/>
    </row>
    <row r="28" outlineLevel="2" spans="1:9">
      <c r="A28" s="88">
        <v>26</v>
      </c>
      <c r="B28" s="89" t="s">
        <v>25</v>
      </c>
      <c r="C28" s="89" t="s">
        <v>24</v>
      </c>
      <c r="D28" s="89" t="s">
        <v>67</v>
      </c>
      <c r="E28" s="89" t="s">
        <v>7</v>
      </c>
      <c r="F28" s="89">
        <v>3</v>
      </c>
      <c r="G28" s="89">
        <v>21</v>
      </c>
      <c r="H28" s="90">
        <f>SUMIFS('岗位（老）'!I:I,'岗位（老）'!H:H,B28,'岗位（老）'!C:C,E28)-F28</f>
        <v>0</v>
      </c>
      <c r="I28" s="90"/>
    </row>
    <row r="29" outlineLevel="2" spans="1:9">
      <c r="A29" s="88">
        <v>27</v>
      </c>
      <c r="B29" s="89" t="s">
        <v>27</v>
      </c>
      <c r="C29" s="89" t="s">
        <v>24</v>
      </c>
      <c r="D29" s="89" t="s">
        <v>64</v>
      </c>
      <c r="E29" s="89" t="s">
        <v>22</v>
      </c>
      <c r="F29" s="89">
        <v>1</v>
      </c>
      <c r="G29" s="89">
        <v>10</v>
      </c>
      <c r="H29" s="90">
        <f>SUMIFS('岗位（老）'!I:I,'岗位（老）'!H:H,B29,'岗位（老）'!C:C,E29)-F29</f>
        <v>0</v>
      </c>
      <c r="I29" s="90"/>
    </row>
    <row r="30" outlineLevel="2" spans="1:9">
      <c r="A30" s="88">
        <v>28</v>
      </c>
      <c r="B30" s="89" t="s">
        <v>27</v>
      </c>
      <c r="C30" s="89" t="s">
        <v>24</v>
      </c>
      <c r="D30" s="89" t="s">
        <v>64</v>
      </c>
      <c r="E30" s="89" t="s">
        <v>11</v>
      </c>
      <c r="F30" s="89">
        <v>1</v>
      </c>
      <c r="G30" s="89">
        <v>11</v>
      </c>
      <c r="H30" s="90">
        <f>SUMIFS('岗位（老）'!I:I,'岗位（老）'!H:H,B30,'岗位（老）'!C:C,E30)-F30</f>
        <v>0</v>
      </c>
      <c r="I30" s="90"/>
    </row>
    <row r="31" outlineLevel="2" spans="1:9">
      <c r="A31" s="88">
        <v>29</v>
      </c>
      <c r="B31" s="89" t="s">
        <v>27</v>
      </c>
      <c r="C31" s="89" t="s">
        <v>24</v>
      </c>
      <c r="D31" s="89" t="s">
        <v>64</v>
      </c>
      <c r="E31" s="89" t="s">
        <v>14</v>
      </c>
      <c r="F31" s="89">
        <v>1</v>
      </c>
      <c r="G31" s="89">
        <v>12</v>
      </c>
      <c r="H31" s="90">
        <f>SUMIFS('岗位（老）'!I:I,'岗位（老）'!H:H,B31,'岗位（老）'!C:C,E31)-F31</f>
        <v>0</v>
      </c>
      <c r="I31" s="90"/>
    </row>
    <row r="32" outlineLevel="2" spans="1:9">
      <c r="A32" s="88">
        <v>30</v>
      </c>
      <c r="B32" s="89" t="s">
        <v>27</v>
      </c>
      <c r="C32" s="89" t="s">
        <v>24</v>
      </c>
      <c r="D32" s="89" t="s">
        <v>64</v>
      </c>
      <c r="E32" s="89" t="s">
        <v>12</v>
      </c>
      <c r="F32" s="89">
        <v>3</v>
      </c>
      <c r="G32" s="89">
        <v>16</v>
      </c>
      <c r="H32" s="90">
        <f>SUMIFS('岗位（老）'!I:I,'岗位（老）'!H:H,B32,'岗位（老）'!C:C,E32)-F32</f>
        <v>0</v>
      </c>
      <c r="I32" s="90"/>
    </row>
    <row r="33" outlineLevel="2" spans="1:9">
      <c r="A33" s="88">
        <v>31</v>
      </c>
      <c r="B33" s="89" t="s">
        <v>27</v>
      </c>
      <c r="C33" s="89" t="s">
        <v>24</v>
      </c>
      <c r="D33" s="89" t="s">
        <v>64</v>
      </c>
      <c r="E33" s="89" t="s">
        <v>7</v>
      </c>
      <c r="F33" s="89">
        <v>5</v>
      </c>
      <c r="G33" s="89">
        <v>19</v>
      </c>
      <c r="H33" s="90">
        <f>SUMIFS('岗位（老）'!I:I,'岗位（老）'!H:H,B33,'岗位（老）'!C:C,E33)-F33</f>
        <v>0</v>
      </c>
      <c r="I33" s="90"/>
    </row>
    <row r="34" outlineLevel="2" spans="1:9">
      <c r="A34" s="88">
        <v>32</v>
      </c>
      <c r="B34" s="89" t="s">
        <v>28</v>
      </c>
      <c r="C34" s="89" t="s">
        <v>24</v>
      </c>
      <c r="D34" s="89" t="s">
        <v>29</v>
      </c>
      <c r="E34" s="89" t="s">
        <v>26</v>
      </c>
      <c r="F34" s="89">
        <v>1</v>
      </c>
      <c r="G34" s="89">
        <v>9</v>
      </c>
      <c r="H34" s="90">
        <f>SUMIFS('岗位（老）'!I:I,'岗位（老）'!H:H,B34,'岗位（老）'!C:C,E34)-F34</f>
        <v>0</v>
      </c>
      <c r="I34" s="90"/>
    </row>
    <row r="35" outlineLevel="2" spans="1:9">
      <c r="A35" s="88">
        <v>33</v>
      </c>
      <c r="B35" s="89" t="s">
        <v>28</v>
      </c>
      <c r="C35" s="89" t="s">
        <v>24</v>
      </c>
      <c r="D35" s="89" t="s">
        <v>29</v>
      </c>
      <c r="E35" s="89" t="s">
        <v>14</v>
      </c>
      <c r="F35" s="89">
        <v>5</v>
      </c>
      <c r="G35" s="89">
        <v>12</v>
      </c>
      <c r="H35" s="90">
        <f>SUMIFS('岗位（老）'!I:I,'岗位（老）'!H:H,B35,'岗位（老）'!C:C,E35)-F35</f>
        <v>0</v>
      </c>
      <c r="I35" s="90"/>
    </row>
    <row r="36" outlineLevel="2" spans="1:9">
      <c r="A36" s="88">
        <v>34</v>
      </c>
      <c r="B36" s="89" t="s">
        <v>28</v>
      </c>
      <c r="C36" s="89" t="s">
        <v>24</v>
      </c>
      <c r="D36" s="89" t="s">
        <v>29</v>
      </c>
      <c r="E36" s="89" t="s">
        <v>31</v>
      </c>
      <c r="F36" s="89">
        <v>1</v>
      </c>
      <c r="G36" s="89">
        <v>13</v>
      </c>
      <c r="H36" s="90">
        <f>SUMIFS('岗位（老）'!I:I,'岗位（老）'!H:H,B36,'岗位（老）'!C:C,E36)-F36</f>
        <v>0</v>
      </c>
      <c r="I36" s="90"/>
    </row>
    <row r="37" outlineLevel="2" spans="1:9">
      <c r="A37" s="88">
        <v>35</v>
      </c>
      <c r="B37" s="89" t="s">
        <v>28</v>
      </c>
      <c r="C37" s="89" t="s">
        <v>24</v>
      </c>
      <c r="D37" s="89" t="s">
        <v>29</v>
      </c>
      <c r="E37" s="89" t="s">
        <v>12</v>
      </c>
      <c r="F37" s="89">
        <v>2</v>
      </c>
      <c r="G37" s="89">
        <v>17</v>
      </c>
      <c r="H37" s="90">
        <f>SUMIFS('岗位（老）'!I:I,'岗位（老）'!H:H,B37,'岗位（老）'!C:C,E37)-F37</f>
        <v>0</v>
      </c>
      <c r="I37" s="90"/>
    </row>
    <row r="38" outlineLevel="2" spans="1:9">
      <c r="A38" s="88">
        <v>36</v>
      </c>
      <c r="B38" s="89" t="s">
        <v>28</v>
      </c>
      <c r="C38" s="89" t="s">
        <v>24</v>
      </c>
      <c r="D38" s="89" t="s">
        <v>29</v>
      </c>
      <c r="E38" s="89" t="s">
        <v>7</v>
      </c>
      <c r="F38" s="89">
        <v>2</v>
      </c>
      <c r="G38" s="89">
        <v>21</v>
      </c>
      <c r="H38" s="90">
        <f>SUMIFS('岗位（老）'!I:I,'岗位（老）'!H:H,B38,'岗位（老）'!C:C,E38)-F38</f>
        <v>0</v>
      </c>
      <c r="I38" s="90"/>
    </row>
    <row r="39" outlineLevel="2" spans="1:9">
      <c r="A39" s="88">
        <v>37</v>
      </c>
      <c r="B39" s="89" t="s">
        <v>32</v>
      </c>
      <c r="C39" s="89" t="s">
        <v>24</v>
      </c>
      <c r="D39" s="89" t="s">
        <v>64</v>
      </c>
      <c r="E39" s="89" t="s">
        <v>11</v>
      </c>
      <c r="F39" s="89">
        <v>3</v>
      </c>
      <c r="G39" s="89">
        <v>11</v>
      </c>
      <c r="H39" s="90">
        <f>SUMIFS('岗位（老）'!I:I,'岗位（老）'!H:H,B39,'岗位（老）'!C:C,E39)-F39</f>
        <v>0</v>
      </c>
      <c r="I39" s="90"/>
    </row>
    <row r="40" outlineLevel="2" spans="1:9">
      <c r="A40" s="88">
        <v>38</v>
      </c>
      <c r="B40" s="89" t="s">
        <v>32</v>
      </c>
      <c r="C40" s="89" t="s">
        <v>24</v>
      </c>
      <c r="D40" s="89" t="s">
        <v>64</v>
      </c>
      <c r="E40" s="89" t="s">
        <v>12</v>
      </c>
      <c r="F40" s="89">
        <v>3</v>
      </c>
      <c r="G40" s="89">
        <v>16</v>
      </c>
      <c r="H40" s="90">
        <f>SUMIFS('岗位（老）'!I:I,'岗位（老）'!H:H,B40,'岗位（老）'!C:C,E40)-F40</f>
        <v>0</v>
      </c>
      <c r="I40" s="90"/>
    </row>
    <row r="41" outlineLevel="2" spans="1:9">
      <c r="A41" s="88">
        <v>39</v>
      </c>
      <c r="B41" s="89" t="s">
        <v>32</v>
      </c>
      <c r="C41" s="89" t="s">
        <v>24</v>
      </c>
      <c r="D41" s="89" t="s">
        <v>64</v>
      </c>
      <c r="E41" s="89" t="s">
        <v>7</v>
      </c>
      <c r="F41" s="89">
        <v>6</v>
      </c>
      <c r="G41" s="89">
        <v>18</v>
      </c>
      <c r="H41" s="90">
        <f>SUMIFS('岗位（老）'!I:I,'岗位（老）'!H:H,B41,'岗位（老）'!C:C,E41)-F41</f>
        <v>0</v>
      </c>
      <c r="I41" s="90"/>
    </row>
    <row r="42" outlineLevel="2" spans="1:9">
      <c r="A42" s="88">
        <v>40</v>
      </c>
      <c r="B42" s="89" t="s">
        <v>33</v>
      </c>
      <c r="C42" s="89" t="s">
        <v>24</v>
      </c>
      <c r="D42" s="89" t="s">
        <v>64</v>
      </c>
      <c r="E42" s="89" t="s">
        <v>11</v>
      </c>
      <c r="F42" s="89">
        <v>2</v>
      </c>
      <c r="G42" s="89">
        <v>11</v>
      </c>
      <c r="H42" s="90">
        <f>SUMIFS('岗位（老）'!I:I,'岗位（老）'!H:H,B42,'岗位（老）'!C:C,E42)-F42</f>
        <v>0</v>
      </c>
      <c r="I42" s="90"/>
    </row>
    <row r="43" outlineLevel="2" spans="1:9">
      <c r="A43" s="88">
        <v>41</v>
      </c>
      <c r="B43" s="89" t="s">
        <v>33</v>
      </c>
      <c r="C43" s="89" t="s">
        <v>24</v>
      </c>
      <c r="D43" s="89" t="s">
        <v>64</v>
      </c>
      <c r="E43" s="89" t="s">
        <v>7</v>
      </c>
      <c r="F43" s="89">
        <v>3</v>
      </c>
      <c r="G43" s="89">
        <v>18</v>
      </c>
      <c r="H43" s="90">
        <f>SUMIFS('岗位（老）'!I:I,'岗位（老）'!H:H,B43,'岗位（老）'!C:C,E43)-F43</f>
        <v>0</v>
      </c>
      <c r="I43" s="90"/>
    </row>
    <row r="44" outlineLevel="2" spans="1:9">
      <c r="A44" s="88">
        <v>42</v>
      </c>
      <c r="B44" s="89" t="s">
        <v>34</v>
      </c>
      <c r="C44" s="89" t="s">
        <v>24</v>
      </c>
      <c r="D44" s="89" t="s">
        <v>67</v>
      </c>
      <c r="E44" s="89" t="s">
        <v>7</v>
      </c>
      <c r="F44" s="89">
        <v>1</v>
      </c>
      <c r="G44" s="89">
        <v>21</v>
      </c>
      <c r="H44" s="90">
        <f>SUMIFS('岗位（老）'!I:I,'岗位（老）'!H:H,B44,'岗位（老）'!C:C,E44)-F44</f>
        <v>0</v>
      </c>
      <c r="I44" s="90"/>
    </row>
    <row r="45" outlineLevel="2" spans="1:9">
      <c r="A45" s="88">
        <v>43</v>
      </c>
      <c r="B45" s="89" t="s">
        <v>35</v>
      </c>
      <c r="C45" s="89" t="s">
        <v>24</v>
      </c>
      <c r="D45" s="89" t="s">
        <v>70</v>
      </c>
      <c r="E45" s="89" t="s">
        <v>22</v>
      </c>
      <c r="F45" s="89">
        <v>1</v>
      </c>
      <c r="G45" s="89">
        <v>10</v>
      </c>
      <c r="H45" s="90">
        <f>SUMIFS('岗位（老）'!I:I,'岗位（老）'!H:H,B45,'岗位（老）'!C:C,E45)-F45</f>
        <v>0</v>
      </c>
      <c r="I45" s="90"/>
    </row>
    <row r="46" outlineLevel="2" spans="1:9">
      <c r="A46" s="88">
        <v>44</v>
      </c>
      <c r="B46" s="89" t="s">
        <v>35</v>
      </c>
      <c r="C46" s="89" t="s">
        <v>24</v>
      </c>
      <c r="D46" s="89" t="s">
        <v>70</v>
      </c>
      <c r="E46" s="89" t="s">
        <v>18</v>
      </c>
      <c r="F46" s="89">
        <v>2</v>
      </c>
      <c r="G46" s="89">
        <v>14</v>
      </c>
      <c r="H46" s="90">
        <f>SUMIFS('岗位（老）'!I:I,'岗位（老）'!H:H,B46,'岗位（老）'!C:C,E46)-F46</f>
        <v>0</v>
      </c>
      <c r="I46" s="90"/>
    </row>
    <row r="47" outlineLevel="2" spans="1:9">
      <c r="A47" s="88">
        <v>45</v>
      </c>
      <c r="B47" s="89" t="s">
        <v>35</v>
      </c>
      <c r="C47" s="89" t="s">
        <v>24</v>
      </c>
      <c r="D47" s="89" t="s">
        <v>70</v>
      </c>
      <c r="E47" s="89" t="s">
        <v>12</v>
      </c>
      <c r="F47" s="89">
        <v>4</v>
      </c>
      <c r="G47" s="89">
        <v>17</v>
      </c>
      <c r="H47" s="90">
        <f>SUMIFS('岗位（老）'!I:I,'岗位（老）'!H:H,B47,'岗位（老）'!C:C,E47)-F47</f>
        <v>0</v>
      </c>
      <c r="I47" s="90"/>
    </row>
    <row r="48" outlineLevel="2" spans="1:9">
      <c r="A48" s="88">
        <v>46</v>
      </c>
      <c r="B48" s="89" t="s">
        <v>35</v>
      </c>
      <c r="C48" s="89" t="s">
        <v>24</v>
      </c>
      <c r="D48" s="89" t="s">
        <v>70</v>
      </c>
      <c r="E48" s="89" t="s">
        <v>7</v>
      </c>
      <c r="F48" s="89">
        <v>4</v>
      </c>
      <c r="G48" s="89">
        <v>20</v>
      </c>
      <c r="H48" s="90">
        <f>SUMIFS('岗位（老）'!I:I,'岗位（老）'!H:H,B48,'岗位（老）'!C:C,E48)-F48</f>
        <v>0</v>
      </c>
      <c r="I48" s="90"/>
    </row>
    <row r="49" outlineLevel="2" spans="1:9">
      <c r="A49" s="88">
        <v>47</v>
      </c>
      <c r="B49" s="89" t="s">
        <v>36</v>
      </c>
      <c r="C49" s="89" t="s">
        <v>24</v>
      </c>
      <c r="D49" s="89" t="s">
        <v>29</v>
      </c>
      <c r="E49" s="89" t="s">
        <v>7</v>
      </c>
      <c r="F49" s="89">
        <v>2</v>
      </c>
      <c r="G49" s="89">
        <v>21</v>
      </c>
      <c r="H49" s="90">
        <f>SUMIFS('岗位（老）'!I:I,'岗位（老）'!H:H,B49,'岗位（老）'!C:C,E49)-F49</f>
        <v>0</v>
      </c>
      <c r="I49" s="90"/>
    </row>
    <row r="50" outlineLevel="2" spans="1:9">
      <c r="A50" s="88">
        <v>48</v>
      </c>
      <c r="B50" s="89" t="s">
        <v>37</v>
      </c>
      <c r="C50" s="89" t="s">
        <v>24</v>
      </c>
      <c r="D50" s="89" t="s">
        <v>67</v>
      </c>
      <c r="E50" s="89" t="s">
        <v>18</v>
      </c>
      <c r="F50" s="89">
        <v>1</v>
      </c>
      <c r="G50" s="89">
        <v>15</v>
      </c>
      <c r="H50" s="90">
        <f>SUMIFS('岗位（老）'!I:I,'岗位（老）'!H:H,B50,'岗位（老）'!C:C,E50)-F50</f>
        <v>0</v>
      </c>
      <c r="I50" s="90"/>
    </row>
    <row r="51" outlineLevel="2" spans="1:9">
      <c r="A51" s="88">
        <v>49</v>
      </c>
      <c r="B51" s="89" t="s">
        <v>37</v>
      </c>
      <c r="C51" s="89" t="s">
        <v>24</v>
      </c>
      <c r="D51" s="89" t="s">
        <v>67</v>
      </c>
      <c r="E51" s="89" t="s">
        <v>7</v>
      </c>
      <c r="F51" s="89">
        <v>1</v>
      </c>
      <c r="G51" s="89">
        <v>21</v>
      </c>
      <c r="H51" s="90">
        <f>SUMIFS('岗位（老）'!I:I,'岗位（老）'!H:H,B51,'岗位（老）'!C:C,E51)-F51</f>
        <v>0</v>
      </c>
      <c r="I51" s="90"/>
    </row>
    <row r="52" outlineLevel="2" spans="1:9">
      <c r="A52" s="88">
        <v>50</v>
      </c>
      <c r="B52" s="89" t="s">
        <v>38</v>
      </c>
      <c r="C52" s="89" t="s">
        <v>24</v>
      </c>
      <c r="D52" s="89" t="s">
        <v>70</v>
      </c>
      <c r="E52" s="89" t="s">
        <v>11</v>
      </c>
      <c r="F52" s="89">
        <v>1</v>
      </c>
      <c r="G52" s="89">
        <v>11</v>
      </c>
      <c r="H52" s="90">
        <f>SUMIFS('岗位（老）'!I:I,'岗位（老）'!H:H,B52,'岗位（老）'!C:C,E52)-F52</f>
        <v>0</v>
      </c>
      <c r="I52" s="90"/>
    </row>
    <row r="53" outlineLevel="2" spans="1:9">
      <c r="A53" s="88">
        <v>51</v>
      </c>
      <c r="B53" s="89" t="s">
        <v>38</v>
      </c>
      <c r="C53" s="89" t="s">
        <v>24</v>
      </c>
      <c r="D53" s="89" t="s">
        <v>70</v>
      </c>
      <c r="E53" s="89" t="s">
        <v>12</v>
      </c>
      <c r="F53" s="89">
        <v>3</v>
      </c>
      <c r="G53" s="89">
        <v>16</v>
      </c>
      <c r="H53" s="90">
        <f>SUMIFS('岗位（老）'!I:I,'岗位（老）'!H:H,B53,'岗位（老）'!C:C,E53)-F53</f>
        <v>0</v>
      </c>
      <c r="I53" s="90"/>
    </row>
    <row r="54" outlineLevel="2" spans="1:9">
      <c r="A54" s="88">
        <v>52</v>
      </c>
      <c r="B54" s="89" t="s">
        <v>38</v>
      </c>
      <c r="C54" s="89" t="s">
        <v>24</v>
      </c>
      <c r="D54" s="89" t="s">
        <v>70</v>
      </c>
      <c r="E54" s="89" t="s">
        <v>7</v>
      </c>
      <c r="F54" s="89">
        <v>3</v>
      </c>
      <c r="G54" s="89">
        <v>19</v>
      </c>
      <c r="H54" s="90">
        <f>SUMIFS('岗位（老）'!I:I,'岗位（老）'!H:H,B54,'岗位（老）'!C:C,E54)-F54</f>
        <v>0</v>
      </c>
      <c r="I54" s="90"/>
    </row>
    <row r="55" outlineLevel="1" spans="1:9">
      <c r="A55" s="88"/>
      <c r="B55" s="89"/>
      <c r="C55" s="91" t="s">
        <v>100</v>
      </c>
      <c r="D55" s="89"/>
      <c r="E55" s="89"/>
      <c r="F55" s="89">
        <f>SUBTOTAL(9,F17:F54)</f>
        <v>81</v>
      </c>
      <c r="G55" s="89"/>
      <c r="H55" s="90"/>
      <c r="I55" s="90"/>
    </row>
    <row r="56" outlineLevel="2" spans="1:9">
      <c r="A56" s="88">
        <v>53</v>
      </c>
      <c r="B56" s="89" t="s">
        <v>5</v>
      </c>
      <c r="C56" s="89" t="s">
        <v>6</v>
      </c>
      <c r="D56" s="89" t="s">
        <v>64</v>
      </c>
      <c r="E56" s="89" t="s">
        <v>8</v>
      </c>
      <c r="F56" s="89">
        <v>1</v>
      </c>
      <c r="G56" s="89">
        <v>28</v>
      </c>
      <c r="H56" s="90">
        <f>SUMIFS('岗位（老）'!I:I,'岗位（老）'!H:H,B56,'岗位（老）'!C:C,E56)-F56</f>
        <v>0</v>
      </c>
      <c r="I56" s="90"/>
    </row>
    <row r="57" outlineLevel="2" spans="1:9">
      <c r="A57" s="88">
        <v>54</v>
      </c>
      <c r="B57" s="89" t="s">
        <v>5</v>
      </c>
      <c r="C57" s="89" t="s">
        <v>6</v>
      </c>
      <c r="D57" s="89" t="s">
        <v>64</v>
      </c>
      <c r="E57" s="89" t="s">
        <v>7</v>
      </c>
      <c r="F57" s="89">
        <v>1</v>
      </c>
      <c r="G57" s="89">
        <v>31</v>
      </c>
      <c r="H57" s="90">
        <f>SUMIFS('岗位（老）'!I:I,'岗位（老）'!H:H,B57,'岗位（老）'!C:C,E57)-F57</f>
        <v>0</v>
      </c>
      <c r="I57" s="90"/>
    </row>
    <row r="58" outlineLevel="2" spans="1:9">
      <c r="A58" s="88">
        <v>55</v>
      </c>
      <c r="B58" s="89" t="s">
        <v>9</v>
      </c>
      <c r="C58" s="89" t="s">
        <v>6</v>
      </c>
      <c r="D58" s="89" t="s">
        <v>67</v>
      </c>
      <c r="E58" s="89" t="s">
        <v>10</v>
      </c>
      <c r="F58" s="89">
        <v>1</v>
      </c>
      <c r="G58" s="89">
        <v>8</v>
      </c>
      <c r="H58" s="90">
        <f>SUMIFS('岗位（老）'!I:I,'岗位（老）'!H:H,B58,'岗位（老）'!C:C,E58)-F58</f>
        <v>0</v>
      </c>
      <c r="I58" s="90"/>
    </row>
    <row r="59" outlineLevel="2" spans="1:9">
      <c r="A59" s="88">
        <v>56</v>
      </c>
      <c r="B59" s="84" t="s">
        <v>9</v>
      </c>
      <c r="C59" s="89" t="s">
        <v>6</v>
      </c>
      <c r="D59" s="89" t="s">
        <v>67</v>
      </c>
      <c r="E59" s="89" t="s">
        <v>11</v>
      </c>
      <c r="F59" s="84">
        <v>1</v>
      </c>
      <c r="G59" s="89">
        <v>26</v>
      </c>
      <c r="H59" s="90">
        <f>SUMIFS('岗位（老）'!I:I,'岗位（老）'!H:H,B59,'岗位（老）'!C:C,E59)-F59</f>
        <v>0</v>
      </c>
      <c r="I59" s="90"/>
    </row>
    <row r="60" outlineLevel="2" spans="1:9">
      <c r="A60" s="88">
        <v>57</v>
      </c>
      <c r="B60" s="89" t="s">
        <v>9</v>
      </c>
      <c r="C60" s="89" t="s">
        <v>6</v>
      </c>
      <c r="D60" s="89" t="s">
        <v>67</v>
      </c>
      <c r="E60" s="89" t="s">
        <v>12</v>
      </c>
      <c r="F60" s="89">
        <v>2</v>
      </c>
      <c r="G60" s="89">
        <v>7</v>
      </c>
      <c r="H60" s="90">
        <f>SUMIFS('岗位（老）'!I:I,'岗位（老）'!H:H,B60,'岗位（老）'!C:C,E60)-F60</f>
        <v>0</v>
      </c>
      <c r="I60" s="90"/>
    </row>
    <row r="61" outlineLevel="2" spans="1:9">
      <c r="A61" s="88">
        <v>58</v>
      </c>
      <c r="B61" s="89" t="s">
        <v>9</v>
      </c>
      <c r="C61" s="89" t="s">
        <v>6</v>
      </c>
      <c r="D61" s="89" t="s">
        <v>67</v>
      </c>
      <c r="E61" s="89" t="s">
        <v>7</v>
      </c>
      <c r="F61" s="89">
        <v>2</v>
      </c>
      <c r="G61" s="89">
        <v>31</v>
      </c>
      <c r="H61" s="90">
        <f>SUMIFS('岗位（老）'!I:I,'岗位（老）'!H:H,B61,'岗位（老）'!C:C,E61)-F61</f>
        <v>0</v>
      </c>
      <c r="I61" s="90"/>
    </row>
    <row r="62" outlineLevel="2" spans="1:9">
      <c r="A62" s="88">
        <v>59</v>
      </c>
      <c r="B62" s="89" t="s">
        <v>15</v>
      </c>
      <c r="C62" s="89" t="s">
        <v>6</v>
      </c>
      <c r="D62" s="89" t="s">
        <v>64</v>
      </c>
      <c r="E62" s="89" t="s">
        <v>14</v>
      </c>
      <c r="F62" s="89">
        <v>1</v>
      </c>
      <c r="G62" s="89">
        <v>27</v>
      </c>
      <c r="H62" s="90">
        <f>SUMIFS('岗位（老）'!I:I,'岗位（老）'!H:H,B62,'岗位（老）'!C:C,E62)-F62</f>
        <v>0</v>
      </c>
      <c r="I62" s="90"/>
    </row>
    <row r="63" outlineLevel="2" spans="1:9">
      <c r="A63" s="88">
        <v>60</v>
      </c>
      <c r="B63" s="84" t="s">
        <v>16</v>
      </c>
      <c r="C63" s="89" t="s">
        <v>6</v>
      </c>
      <c r="D63" s="89" t="s">
        <v>70</v>
      </c>
      <c r="E63" s="89" t="s">
        <v>11</v>
      </c>
      <c r="F63" s="84">
        <v>3</v>
      </c>
      <c r="G63" s="89">
        <v>26</v>
      </c>
      <c r="H63" s="90">
        <f>SUMIFS('岗位（老）'!I:I,'岗位（老）'!H:H,B63,'岗位（老）'!C:C,E63)-F63</f>
        <v>0</v>
      </c>
      <c r="I63" s="90"/>
    </row>
    <row r="64" outlineLevel="2" spans="1:9">
      <c r="A64" s="88">
        <v>61</v>
      </c>
      <c r="B64" s="89" t="s">
        <v>16</v>
      </c>
      <c r="C64" s="89" t="s">
        <v>6</v>
      </c>
      <c r="D64" s="89" t="s">
        <v>70</v>
      </c>
      <c r="E64" s="89" t="s">
        <v>18</v>
      </c>
      <c r="F64" s="89">
        <v>1</v>
      </c>
      <c r="G64" s="89">
        <v>29</v>
      </c>
      <c r="H64" s="90">
        <f>SUMIFS('岗位（老）'!I:I,'岗位（老）'!H:H,B64,'岗位（老）'!C:C,E64)-F64</f>
        <v>0</v>
      </c>
      <c r="I64" s="90"/>
    </row>
    <row r="65" outlineLevel="2" spans="1:9">
      <c r="A65" s="88">
        <v>62</v>
      </c>
      <c r="B65" s="89" t="s">
        <v>16</v>
      </c>
      <c r="C65" s="89" t="s">
        <v>6</v>
      </c>
      <c r="D65" s="89" t="s">
        <v>70</v>
      </c>
      <c r="E65" s="89" t="s">
        <v>12</v>
      </c>
      <c r="F65" s="89">
        <v>2</v>
      </c>
      <c r="G65" s="89">
        <v>30</v>
      </c>
      <c r="H65" s="90">
        <f>SUMIFS('岗位（老）'!I:I,'岗位（老）'!H:H,B65,'岗位（老）'!C:C,E65)-F65</f>
        <v>0</v>
      </c>
      <c r="I65" s="90"/>
    </row>
    <row r="66" outlineLevel="2" spans="1:9">
      <c r="A66" s="88">
        <v>63</v>
      </c>
      <c r="B66" s="89" t="s">
        <v>16</v>
      </c>
      <c r="C66" s="89" t="s">
        <v>6</v>
      </c>
      <c r="D66" s="89" t="s">
        <v>70</v>
      </c>
      <c r="E66" s="89" t="s">
        <v>7</v>
      </c>
      <c r="F66" s="89">
        <v>1</v>
      </c>
      <c r="G66" s="89">
        <v>31</v>
      </c>
      <c r="H66" s="90">
        <f>SUMIFS('岗位（老）'!I:I,'岗位（老）'!H:H,B66,'岗位（老）'!C:C,E66)-F66</f>
        <v>0</v>
      </c>
      <c r="I66" s="90"/>
    </row>
    <row r="67" outlineLevel="2" spans="1:9">
      <c r="A67" s="88">
        <v>64</v>
      </c>
      <c r="B67" s="89" t="s">
        <v>16</v>
      </c>
      <c r="C67" s="89" t="s">
        <v>6</v>
      </c>
      <c r="D67" s="89" t="s">
        <v>70</v>
      </c>
      <c r="E67" s="89" t="s">
        <v>17</v>
      </c>
      <c r="F67" s="89">
        <v>1</v>
      </c>
      <c r="G67" s="89">
        <v>32</v>
      </c>
      <c r="H67" s="90">
        <f>SUMIFS('岗位（老）'!I:I,'岗位（老）'!H:H,B67,'岗位（老）'!C:C,E67)-F67</f>
        <v>0</v>
      </c>
      <c r="I67" s="90"/>
    </row>
    <row r="68" outlineLevel="2" spans="1:9">
      <c r="A68" s="88">
        <v>65</v>
      </c>
      <c r="B68" s="89" t="s">
        <v>19</v>
      </c>
      <c r="C68" s="89" t="s">
        <v>6</v>
      </c>
      <c r="D68" s="89" t="s">
        <v>67</v>
      </c>
      <c r="E68" s="89" t="s">
        <v>10</v>
      </c>
      <c r="F68" s="89">
        <v>1</v>
      </c>
      <c r="G68" s="89">
        <v>22</v>
      </c>
      <c r="H68" s="90">
        <f>SUMIFS('岗位（老）'!I:I,'岗位（老）'!H:H,B68,'岗位（老）'!C:C,E68)-F68</f>
        <v>0</v>
      </c>
      <c r="I68" s="90"/>
    </row>
    <row r="69" outlineLevel="2" spans="1:9">
      <c r="A69" s="88">
        <v>66</v>
      </c>
      <c r="B69" s="89" t="s">
        <v>19</v>
      </c>
      <c r="C69" s="89" t="s">
        <v>6</v>
      </c>
      <c r="D69" s="89" t="s">
        <v>67</v>
      </c>
      <c r="E69" s="89" t="s">
        <v>20</v>
      </c>
      <c r="F69" s="89">
        <v>1</v>
      </c>
      <c r="G69" s="89">
        <v>23</v>
      </c>
      <c r="H69" s="90">
        <f>SUMIFS('岗位（老）'!I:I,'岗位（老）'!H:H,B69,'岗位（老）'!C:C,E69)-F69</f>
        <v>0</v>
      </c>
      <c r="I69" s="90"/>
    </row>
    <row r="70" outlineLevel="2" spans="1:9">
      <c r="A70" s="88">
        <v>67</v>
      </c>
      <c r="B70" s="89" t="s">
        <v>19</v>
      </c>
      <c r="C70" s="89" t="s">
        <v>6</v>
      </c>
      <c r="D70" s="89" t="s">
        <v>67</v>
      </c>
      <c r="E70" s="89" t="s">
        <v>22</v>
      </c>
      <c r="F70" s="89">
        <v>1</v>
      </c>
      <c r="G70" s="89">
        <v>24</v>
      </c>
      <c r="H70" s="90">
        <f>SUMIFS('岗位（老）'!I:I,'岗位（老）'!H:H,B70,'岗位（老）'!C:C,E70)-F70</f>
        <v>0</v>
      </c>
      <c r="I70" s="90"/>
    </row>
    <row r="71" outlineLevel="2" spans="1:9">
      <c r="A71" s="88">
        <v>68</v>
      </c>
      <c r="B71" s="89" t="s">
        <v>19</v>
      </c>
      <c r="C71" s="89" t="s">
        <v>6</v>
      </c>
      <c r="D71" s="89" t="s">
        <v>67</v>
      </c>
      <c r="E71" s="89" t="s">
        <v>21</v>
      </c>
      <c r="F71" s="89">
        <v>1</v>
      </c>
      <c r="G71" s="89">
        <v>25</v>
      </c>
      <c r="H71" s="90">
        <f>SUMIFS('岗位（老）'!I:I,'岗位（老）'!H:H,B71,'岗位（老）'!C:C,E71)-F71</f>
        <v>0</v>
      </c>
      <c r="I71" s="90"/>
    </row>
    <row r="72" outlineLevel="2" spans="1:9">
      <c r="A72" s="88">
        <v>69</v>
      </c>
      <c r="B72" s="84" t="s">
        <v>19</v>
      </c>
      <c r="C72" s="89" t="s">
        <v>6</v>
      </c>
      <c r="D72" s="89" t="s">
        <v>67</v>
      </c>
      <c r="E72" s="89" t="s">
        <v>11</v>
      </c>
      <c r="F72" s="84">
        <v>1</v>
      </c>
      <c r="G72" s="89">
        <v>26</v>
      </c>
      <c r="H72" s="90">
        <f>SUMIFS('岗位（老）'!I:I,'岗位（老）'!H:H,B72,'岗位（老）'!C:C,E72)-F72</f>
        <v>0</v>
      </c>
      <c r="I72" s="90"/>
    </row>
    <row r="73" outlineLevel="2" spans="1:9">
      <c r="A73" s="88">
        <v>70</v>
      </c>
      <c r="B73" s="89" t="s">
        <v>19</v>
      </c>
      <c r="C73" s="89" t="s">
        <v>6</v>
      </c>
      <c r="D73" s="89" t="s">
        <v>67</v>
      </c>
      <c r="E73" s="89" t="s">
        <v>7</v>
      </c>
      <c r="F73" s="89">
        <v>1</v>
      </c>
      <c r="G73" s="89">
        <v>31</v>
      </c>
      <c r="H73" s="90">
        <f>SUMIFS('岗位（老）'!I:I,'岗位（老）'!H:H,B73,'岗位（老）'!C:C,E73)-F73</f>
        <v>0</v>
      </c>
      <c r="I73" s="90"/>
    </row>
    <row r="74" outlineLevel="2" spans="1:9">
      <c r="A74" s="88">
        <v>71</v>
      </c>
      <c r="B74" s="89" t="s">
        <v>19</v>
      </c>
      <c r="C74" s="89" t="s">
        <v>6</v>
      </c>
      <c r="D74" s="89" t="s">
        <v>67</v>
      </c>
      <c r="E74" s="89" t="s">
        <v>17</v>
      </c>
      <c r="F74" s="89">
        <v>1</v>
      </c>
      <c r="G74" s="89">
        <v>32</v>
      </c>
      <c r="H74" s="90">
        <f>SUMIFS('岗位（老）'!I:I,'岗位（老）'!H:H,B74,'岗位（老）'!C:C,E74)-F74</f>
        <v>0</v>
      </c>
      <c r="I74" s="90"/>
    </row>
    <row r="75" outlineLevel="1" spans="1:9">
      <c r="A75" s="88"/>
      <c r="B75" s="89"/>
      <c r="C75" s="91" t="s">
        <v>101</v>
      </c>
      <c r="D75" s="89"/>
      <c r="E75" s="89"/>
      <c r="F75" s="89">
        <f>SUBTOTAL(9,F56:F74)</f>
        <v>24</v>
      </c>
      <c r="G75" s="89"/>
      <c r="H75" s="90"/>
      <c r="I75" s="90"/>
    </row>
    <row r="76" spans="1:9">
      <c r="A76" s="88"/>
      <c r="B76" s="89"/>
      <c r="C76" s="91" t="s">
        <v>57</v>
      </c>
      <c r="D76" s="89"/>
      <c r="E76" s="89"/>
      <c r="F76" s="89">
        <f>SUBTOTAL(9,F2:F74)</f>
        <v>210</v>
      </c>
      <c r="G76" s="89"/>
      <c r="H76" s="90"/>
      <c r="I76" s="90"/>
    </row>
  </sheetData>
  <sheetProtection sheet="1" formatCells="0" formatColumns="0" formatRows="0" autoFilter="0" objects="1"/>
  <autoFilter ref="B1:G75">
    <extLst/>
  </autoFilter>
  <sortState ref="A2:H72">
    <sortCondition ref="C2:C72" descending="1"/>
    <sortCondition ref="B2:B72"/>
    <sortCondition ref="E2:E72"/>
  </sortState>
  <printOptions horizontalCentered="1"/>
  <pageMargins left="0.751388888888889" right="0.751388888888889" top="0.904861111111111" bottom="0.786805555555556" header="0.432638888888889" footer="0.393055555555556"/>
  <pageSetup paperSize="9" orientation="portrait"/>
  <headerFooter>
    <oddHeader>&amp;C2019代课教师招聘人数</oddHeader>
    <oddFooter>&amp;C确认签字：         日期：</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autoPageBreaks="0"/>
  </sheetPr>
  <dimension ref="A1:J160"/>
  <sheetViews>
    <sheetView topLeftCell="A21" workbookViewId="0">
      <selection activeCell="B31" sqref="B31:B36"/>
    </sheetView>
  </sheetViews>
  <sheetFormatPr defaultColWidth="9" defaultRowHeight="15.6"/>
  <cols>
    <col min="1" max="1" width="5.875" style="3" customWidth="1"/>
    <col min="2" max="2" width="19.375" style="4" customWidth="1"/>
    <col min="3" max="3" width="17.125" hidden="1" customWidth="1"/>
    <col min="4" max="4" width="5.25" style="3" customWidth="1"/>
    <col min="5" max="5" width="5.875" style="3" customWidth="1"/>
    <col min="6" max="6" width="24.875" style="5" customWidth="1"/>
    <col min="7" max="7" width="21.125" style="4" customWidth="1"/>
    <col min="8" max="8" width="33.75" style="6" customWidth="1"/>
    <col min="9" max="9" width="5.5" style="3" customWidth="1"/>
    <col min="10" max="10" width="4.875" customWidth="1"/>
  </cols>
  <sheetData>
    <row r="1" s="1" customFormat="1" ht="31.2" spans="1:10">
      <c r="A1" s="7" t="s">
        <v>102</v>
      </c>
      <c r="B1" s="8" t="s">
        <v>78</v>
      </c>
      <c r="C1" s="9" t="s">
        <v>3</v>
      </c>
      <c r="D1" s="7" t="s">
        <v>79</v>
      </c>
      <c r="E1" s="7" t="s">
        <v>103</v>
      </c>
      <c r="F1" s="9" t="s">
        <v>80</v>
      </c>
      <c r="G1" s="8" t="s">
        <v>81</v>
      </c>
      <c r="H1" s="10" t="s">
        <v>104</v>
      </c>
      <c r="I1" s="7" t="s">
        <v>105</v>
      </c>
      <c r="J1" s="9" t="s">
        <v>98</v>
      </c>
    </row>
    <row r="2" ht="18" customHeight="1" spans="1:10">
      <c r="A2" s="11" t="s">
        <v>106</v>
      </c>
      <c r="B2" s="12" t="s">
        <v>107</v>
      </c>
      <c r="C2" s="12"/>
      <c r="D2" s="11">
        <f>SUM(I2:I3)</f>
        <v>9</v>
      </c>
      <c r="E2" s="109" t="s">
        <v>108</v>
      </c>
      <c r="F2" s="14" t="s">
        <v>109</v>
      </c>
      <c r="G2" s="15" t="s">
        <v>110</v>
      </c>
      <c r="H2" s="16" t="s">
        <v>44</v>
      </c>
      <c r="I2" s="73">
        <v>8</v>
      </c>
      <c r="J2" s="12"/>
    </row>
    <row r="3" ht="18" customHeight="1" spans="1:10">
      <c r="A3" s="11"/>
      <c r="B3" s="12"/>
      <c r="C3" s="12"/>
      <c r="D3" s="11"/>
      <c r="E3" s="13"/>
      <c r="F3" s="14"/>
      <c r="G3" s="15"/>
      <c r="H3" s="17" t="s">
        <v>52</v>
      </c>
      <c r="I3" s="74">
        <v>1</v>
      </c>
      <c r="J3" s="12"/>
    </row>
    <row r="4" ht="18" customHeight="1" spans="1:10">
      <c r="A4" s="11" t="s">
        <v>111</v>
      </c>
      <c r="B4" s="12" t="s">
        <v>112</v>
      </c>
      <c r="C4" s="12"/>
      <c r="D4" s="11">
        <f>SUM(I4:I5)</f>
        <v>9</v>
      </c>
      <c r="E4" s="109" t="s">
        <v>108</v>
      </c>
      <c r="F4" s="14" t="s">
        <v>109</v>
      </c>
      <c r="G4" s="14" t="s">
        <v>110</v>
      </c>
      <c r="H4" s="16" t="s">
        <v>44</v>
      </c>
      <c r="I4" s="73">
        <v>8</v>
      </c>
      <c r="J4" s="12"/>
    </row>
    <row r="5" ht="18" customHeight="1" spans="1:10">
      <c r="A5" s="11"/>
      <c r="B5" s="12"/>
      <c r="C5" s="12"/>
      <c r="D5" s="11"/>
      <c r="E5" s="13"/>
      <c r="F5" s="14"/>
      <c r="G5" s="14"/>
      <c r="H5" s="17" t="s">
        <v>52</v>
      </c>
      <c r="I5" s="74">
        <v>1</v>
      </c>
      <c r="J5" s="12"/>
    </row>
    <row r="6" spans="1:10">
      <c r="A6" s="11" t="s">
        <v>113</v>
      </c>
      <c r="B6" s="12" t="s">
        <v>114</v>
      </c>
      <c r="C6" s="12"/>
      <c r="D6" s="11">
        <f>SUM(I6:I7)</f>
        <v>8</v>
      </c>
      <c r="E6" s="109" t="s">
        <v>108</v>
      </c>
      <c r="F6" s="14" t="s">
        <v>109</v>
      </c>
      <c r="G6" s="14" t="s">
        <v>110</v>
      </c>
      <c r="H6" s="16" t="s">
        <v>44</v>
      </c>
      <c r="I6" s="73">
        <v>6</v>
      </c>
      <c r="J6" s="12"/>
    </row>
    <row r="7" ht="18" customHeight="1" spans="1:10">
      <c r="A7" s="11"/>
      <c r="B7" s="12"/>
      <c r="C7" s="12"/>
      <c r="D7" s="11"/>
      <c r="E7" s="13"/>
      <c r="F7" s="14"/>
      <c r="G7" s="14"/>
      <c r="H7" s="17" t="s">
        <v>52</v>
      </c>
      <c r="I7" s="74">
        <v>2</v>
      </c>
      <c r="J7" s="12"/>
    </row>
    <row r="8" ht="18" customHeight="1" spans="1:10">
      <c r="A8" s="11" t="s">
        <v>115</v>
      </c>
      <c r="B8" s="12" t="s">
        <v>116</v>
      </c>
      <c r="C8" s="12"/>
      <c r="D8" s="11">
        <f>SUM(I8:I9)</f>
        <v>11</v>
      </c>
      <c r="E8" s="109" t="s">
        <v>108</v>
      </c>
      <c r="F8" s="14" t="s">
        <v>109</v>
      </c>
      <c r="G8" s="14" t="s">
        <v>110</v>
      </c>
      <c r="H8" s="16" t="s">
        <v>49</v>
      </c>
      <c r="I8" s="73">
        <v>4</v>
      </c>
      <c r="J8" s="12"/>
    </row>
    <row r="9" ht="18" customHeight="1" spans="1:10">
      <c r="A9" s="11"/>
      <c r="B9" s="12"/>
      <c r="C9" s="12"/>
      <c r="D9" s="11"/>
      <c r="E9" s="13"/>
      <c r="F9" s="14"/>
      <c r="G9" s="14"/>
      <c r="H9" s="17" t="s">
        <v>43</v>
      </c>
      <c r="I9" s="74">
        <v>7</v>
      </c>
      <c r="J9" s="12"/>
    </row>
    <row r="10" ht="18" customHeight="1" spans="1:10">
      <c r="A10" s="11" t="s">
        <v>117</v>
      </c>
      <c r="B10" s="12" t="s">
        <v>118</v>
      </c>
      <c r="C10" s="12"/>
      <c r="D10" s="11">
        <f>SUM(I10:I11)</f>
        <v>10</v>
      </c>
      <c r="E10" s="109" t="s">
        <v>108</v>
      </c>
      <c r="F10" s="14" t="s">
        <v>109</v>
      </c>
      <c r="G10" s="14" t="s">
        <v>110</v>
      </c>
      <c r="H10" s="16" t="s">
        <v>49</v>
      </c>
      <c r="I10" s="73">
        <v>3</v>
      </c>
      <c r="J10" s="12"/>
    </row>
    <row r="11" ht="18" customHeight="1" spans="1:10">
      <c r="A11" s="11"/>
      <c r="B11" s="12"/>
      <c r="C11" s="12"/>
      <c r="D11" s="11"/>
      <c r="E11" s="13"/>
      <c r="F11" s="14"/>
      <c r="G11" s="14"/>
      <c r="H11" s="17" t="s">
        <v>43</v>
      </c>
      <c r="I11" s="74">
        <v>7</v>
      </c>
      <c r="J11" s="12"/>
    </row>
    <row r="12" ht="18" customHeight="1" spans="1:10">
      <c r="A12" s="11" t="s">
        <v>119</v>
      </c>
      <c r="B12" s="12" t="s">
        <v>120</v>
      </c>
      <c r="C12" s="12"/>
      <c r="D12" s="11">
        <f>SUM(I12:I13)</f>
        <v>10</v>
      </c>
      <c r="E12" s="109" t="s">
        <v>108</v>
      </c>
      <c r="F12" s="14" t="s">
        <v>109</v>
      </c>
      <c r="G12" s="14" t="s">
        <v>110</v>
      </c>
      <c r="H12" s="16" t="s">
        <v>49</v>
      </c>
      <c r="I12" s="73">
        <v>3</v>
      </c>
      <c r="J12" s="12"/>
    </row>
    <row r="13" ht="18" customHeight="1" spans="1:10">
      <c r="A13" s="11"/>
      <c r="B13" s="12"/>
      <c r="C13" s="12"/>
      <c r="D13" s="11"/>
      <c r="E13" s="13"/>
      <c r="F13" s="14"/>
      <c r="G13" s="14"/>
      <c r="H13" s="17" t="s">
        <v>43</v>
      </c>
      <c r="I13" s="74">
        <v>7</v>
      </c>
      <c r="J13" s="12"/>
    </row>
    <row r="14" ht="18" customHeight="1" spans="1:10">
      <c r="A14" s="11" t="s">
        <v>121</v>
      </c>
      <c r="B14" s="12" t="s">
        <v>122</v>
      </c>
      <c r="C14" s="12"/>
      <c r="D14" s="11">
        <f>SUM(I14:I15)</f>
        <v>7</v>
      </c>
      <c r="E14" s="109" t="s">
        <v>108</v>
      </c>
      <c r="F14" s="14" t="s">
        <v>109</v>
      </c>
      <c r="G14" s="14" t="s">
        <v>110</v>
      </c>
      <c r="H14" s="16" t="s">
        <v>46</v>
      </c>
      <c r="I14" s="75">
        <v>3</v>
      </c>
      <c r="J14" s="12"/>
    </row>
    <row r="15" ht="18" customHeight="1" spans="1:10">
      <c r="A15" s="11"/>
      <c r="B15" s="12"/>
      <c r="C15" s="12"/>
      <c r="D15" s="11"/>
      <c r="E15" s="13"/>
      <c r="F15" s="14"/>
      <c r="G15" s="14"/>
      <c r="H15" s="17" t="s">
        <v>45</v>
      </c>
      <c r="I15" s="76">
        <v>4</v>
      </c>
      <c r="J15" s="12"/>
    </row>
    <row r="16" s="2" customFormat="1" ht="18" customHeight="1" spans="1:10">
      <c r="A16" s="11" t="s">
        <v>123</v>
      </c>
      <c r="B16" s="12" t="s">
        <v>124</v>
      </c>
      <c r="C16" s="18"/>
      <c r="D16" s="19">
        <f>SUM(I16:I17)</f>
        <v>8</v>
      </c>
      <c r="E16" s="110" t="s">
        <v>108</v>
      </c>
      <c r="F16" s="21" t="s">
        <v>109</v>
      </c>
      <c r="G16" s="21" t="s">
        <v>110</v>
      </c>
      <c r="H16" s="16" t="s">
        <v>47</v>
      </c>
      <c r="I16" s="75">
        <v>4</v>
      </c>
      <c r="J16" s="18"/>
    </row>
    <row r="17" ht="18" customHeight="1" spans="1:10">
      <c r="A17" s="11"/>
      <c r="B17" s="12"/>
      <c r="C17" s="12"/>
      <c r="D17" s="11"/>
      <c r="E17" s="13"/>
      <c r="F17" s="14"/>
      <c r="G17" s="14"/>
      <c r="H17" s="17" t="s">
        <v>50</v>
      </c>
      <c r="I17" s="76">
        <v>4</v>
      </c>
      <c r="J17" s="12"/>
    </row>
    <row r="18" ht="18" customHeight="1" spans="1:10">
      <c r="A18" s="11" t="s">
        <v>125</v>
      </c>
      <c r="B18" s="12" t="s">
        <v>126</v>
      </c>
      <c r="C18" s="18"/>
      <c r="D18" s="19">
        <f>SUM(I18:I19)</f>
        <v>8</v>
      </c>
      <c r="E18" s="110" t="s">
        <v>108</v>
      </c>
      <c r="F18" s="21" t="s">
        <v>109</v>
      </c>
      <c r="G18" s="21" t="s">
        <v>110</v>
      </c>
      <c r="H18" s="16" t="s">
        <v>47</v>
      </c>
      <c r="I18" s="75">
        <v>4</v>
      </c>
      <c r="J18" s="18"/>
    </row>
    <row r="19" ht="18" customHeight="1" spans="1:10">
      <c r="A19" s="11"/>
      <c r="B19" s="12"/>
      <c r="C19" s="12"/>
      <c r="D19" s="11"/>
      <c r="E19" s="13"/>
      <c r="F19" s="14"/>
      <c r="G19" s="14"/>
      <c r="H19" s="17" t="s">
        <v>50</v>
      </c>
      <c r="I19" s="76">
        <v>4</v>
      </c>
      <c r="J19" s="12"/>
    </row>
    <row r="20" ht="18" customHeight="1" spans="1:10">
      <c r="A20" s="19" t="s">
        <v>127</v>
      </c>
      <c r="B20" s="18" t="s">
        <v>128</v>
      </c>
      <c r="C20" s="19"/>
      <c r="D20" s="19">
        <f>SUM(I20:I22)</f>
        <v>11</v>
      </c>
      <c r="E20" s="111" t="s">
        <v>108</v>
      </c>
      <c r="F20" s="21" t="s">
        <v>109</v>
      </c>
      <c r="G20" s="21" t="s">
        <v>110</v>
      </c>
      <c r="H20" s="22" t="s">
        <v>48</v>
      </c>
      <c r="I20" s="25">
        <v>9</v>
      </c>
      <c r="J20" s="56"/>
    </row>
    <row r="21" ht="18" customHeight="1" spans="1:10">
      <c r="A21" s="19"/>
      <c r="B21" s="18"/>
      <c r="C21" s="19"/>
      <c r="D21" s="19"/>
      <c r="E21" s="19"/>
      <c r="F21" s="21"/>
      <c r="G21" s="21"/>
      <c r="H21" s="6" t="s">
        <v>53</v>
      </c>
      <c r="I21" s="77">
        <v>1</v>
      </c>
      <c r="J21" s="60"/>
    </row>
    <row r="22" ht="18" customHeight="1" spans="1:10">
      <c r="A22" s="19"/>
      <c r="B22" s="18"/>
      <c r="C22" s="19"/>
      <c r="D22" s="19"/>
      <c r="E22" s="19"/>
      <c r="F22" s="21"/>
      <c r="G22" s="21"/>
      <c r="H22" s="23" t="s">
        <v>55</v>
      </c>
      <c r="I22" s="33">
        <v>1</v>
      </c>
      <c r="J22" s="65"/>
    </row>
    <row r="23" s="2" customFormat="1" ht="18" customHeight="1" spans="1:10">
      <c r="A23" s="19" t="s">
        <v>129</v>
      </c>
      <c r="B23" s="18" t="s">
        <v>130</v>
      </c>
      <c r="C23" s="24"/>
      <c r="D23" s="25">
        <f>SUM(I23:I25)</f>
        <v>14</v>
      </c>
      <c r="E23" s="112" t="s">
        <v>108</v>
      </c>
      <c r="F23" s="27" t="s">
        <v>109</v>
      </c>
      <c r="G23" s="27" t="s">
        <v>110</v>
      </c>
      <c r="H23" s="22" t="s">
        <v>51</v>
      </c>
      <c r="I23" s="25">
        <v>6</v>
      </c>
      <c r="J23" s="78"/>
    </row>
    <row r="24" ht="18" customHeight="1" spans="1:10">
      <c r="A24" s="19"/>
      <c r="B24" s="18"/>
      <c r="C24" s="28"/>
      <c r="D24" s="29"/>
      <c r="E24" s="30"/>
      <c r="F24" s="31"/>
      <c r="G24" s="31"/>
      <c r="H24" s="6" t="s">
        <v>40</v>
      </c>
      <c r="I24" s="79">
        <v>4</v>
      </c>
      <c r="J24" s="80"/>
    </row>
    <row r="25" ht="18" customHeight="1" spans="1:10">
      <c r="A25" s="19"/>
      <c r="B25" s="18"/>
      <c r="C25" s="32"/>
      <c r="D25" s="33"/>
      <c r="E25" s="34"/>
      <c r="F25" s="35"/>
      <c r="G25" s="35"/>
      <c r="H25" s="23" t="s">
        <v>54</v>
      </c>
      <c r="I25" s="33">
        <v>4</v>
      </c>
      <c r="J25" s="81"/>
    </row>
    <row r="26" ht="30" customHeight="1" spans="1:10">
      <c r="A26" s="19" t="s">
        <v>131</v>
      </c>
      <c r="B26" s="18" t="s">
        <v>132</v>
      </c>
      <c r="C26" s="18" t="s">
        <v>26</v>
      </c>
      <c r="D26" s="19">
        <f>SUM(I26:I27)</f>
        <v>2</v>
      </c>
      <c r="E26" s="110" t="s">
        <v>108</v>
      </c>
      <c r="F26" s="21" t="s">
        <v>133</v>
      </c>
      <c r="G26" s="21" t="s">
        <v>134</v>
      </c>
      <c r="H26" s="36" t="s">
        <v>25</v>
      </c>
      <c r="I26" s="25">
        <v>1</v>
      </c>
      <c r="J26" s="18"/>
    </row>
    <row r="27" ht="30" customHeight="1" spans="1:10">
      <c r="A27" s="11"/>
      <c r="B27" s="12"/>
      <c r="C27" s="12" t="s">
        <v>26</v>
      </c>
      <c r="D27" s="11"/>
      <c r="E27" s="13"/>
      <c r="F27" s="14"/>
      <c r="G27" s="21"/>
      <c r="H27" s="37" t="s">
        <v>28</v>
      </c>
      <c r="I27" s="74">
        <v>1</v>
      </c>
      <c r="J27" s="12"/>
    </row>
    <row r="28" ht="18" customHeight="1" spans="1:10">
      <c r="A28" s="25" t="s">
        <v>135</v>
      </c>
      <c r="B28" s="25" t="s">
        <v>136</v>
      </c>
      <c r="C28" s="38" t="s">
        <v>22</v>
      </c>
      <c r="D28" s="25">
        <f>SUM(I28:I30)</f>
        <v>3</v>
      </c>
      <c r="E28" s="113" t="s">
        <v>108</v>
      </c>
      <c r="F28" s="25" t="s">
        <v>133</v>
      </c>
      <c r="G28" s="25" t="s">
        <v>137</v>
      </c>
      <c r="H28" s="36" t="s">
        <v>27</v>
      </c>
      <c r="I28" s="25">
        <v>1</v>
      </c>
      <c r="J28" s="19"/>
    </row>
    <row r="29" ht="18" customHeight="1" spans="1:10">
      <c r="A29" s="29"/>
      <c r="B29" s="29"/>
      <c r="C29" s="38" t="s">
        <v>22</v>
      </c>
      <c r="D29" s="29"/>
      <c r="E29" s="29"/>
      <c r="F29" s="29"/>
      <c r="G29" s="29"/>
      <c r="H29" s="37" t="s">
        <v>35</v>
      </c>
      <c r="I29" s="77">
        <v>1</v>
      </c>
      <c r="J29" s="19"/>
    </row>
    <row r="30" ht="18" customHeight="1" spans="1:10">
      <c r="A30" s="33"/>
      <c r="B30" s="33"/>
      <c r="C30" s="38" t="s">
        <v>22</v>
      </c>
      <c r="D30" s="33"/>
      <c r="E30" s="33"/>
      <c r="F30" s="33"/>
      <c r="G30" s="33"/>
      <c r="H30" s="39" t="s">
        <v>25</v>
      </c>
      <c r="I30" s="82">
        <v>1</v>
      </c>
      <c r="J30" s="19"/>
    </row>
    <row r="31" ht="18" customHeight="1" spans="1:10">
      <c r="A31" s="40" t="s">
        <v>138</v>
      </c>
      <c r="B31" s="27" t="s">
        <v>139</v>
      </c>
      <c r="C31" s="19" t="s">
        <v>11</v>
      </c>
      <c r="D31" s="40">
        <f>SUM(I31:I36)</f>
        <v>12</v>
      </c>
      <c r="E31" s="114" t="s">
        <v>108</v>
      </c>
      <c r="F31" s="40" t="s">
        <v>133</v>
      </c>
      <c r="G31" s="41" t="s">
        <v>140</v>
      </c>
      <c r="H31" s="36" t="s">
        <v>32</v>
      </c>
      <c r="I31" s="25">
        <v>3</v>
      </c>
      <c r="J31" s="56"/>
    </row>
    <row r="32" ht="18" customHeight="1" spans="1:10">
      <c r="A32" s="42"/>
      <c r="B32" s="31"/>
      <c r="C32" s="19" t="s">
        <v>11</v>
      </c>
      <c r="D32" s="42"/>
      <c r="E32" s="42"/>
      <c r="F32" s="42"/>
      <c r="G32" s="43"/>
      <c r="H32" s="39" t="s">
        <v>33</v>
      </c>
      <c r="I32" s="77">
        <v>2</v>
      </c>
      <c r="J32" s="60"/>
    </row>
    <row r="33" ht="18" customHeight="1" spans="1:10">
      <c r="A33" s="42"/>
      <c r="B33" s="31"/>
      <c r="C33" s="19" t="s">
        <v>11</v>
      </c>
      <c r="D33" s="42"/>
      <c r="E33" s="42"/>
      <c r="F33" s="42"/>
      <c r="G33" s="43"/>
      <c r="H33" s="44" t="s">
        <v>27</v>
      </c>
      <c r="I33" s="29">
        <v>1</v>
      </c>
      <c r="J33" s="60"/>
    </row>
    <row r="34" ht="18" customHeight="1" spans="1:10">
      <c r="A34" s="42" t="s">
        <v>141</v>
      </c>
      <c r="B34" s="31" t="s">
        <v>142</v>
      </c>
      <c r="C34" s="19" t="s">
        <v>11</v>
      </c>
      <c r="D34" s="42">
        <f>SUM(I34:I36)</f>
        <v>6</v>
      </c>
      <c r="E34" s="42"/>
      <c r="F34" s="42"/>
      <c r="G34" s="43"/>
      <c r="H34" s="44" t="s">
        <v>38</v>
      </c>
      <c r="I34" s="29">
        <v>1</v>
      </c>
      <c r="J34" s="60"/>
    </row>
    <row r="35" ht="18" customHeight="1" spans="1:10">
      <c r="A35" s="42"/>
      <c r="B35" s="31"/>
      <c r="C35" s="19" t="s">
        <v>11</v>
      </c>
      <c r="D35" s="42"/>
      <c r="E35" s="42"/>
      <c r="F35" s="42"/>
      <c r="G35" s="43"/>
      <c r="H35" s="39" t="s">
        <v>23</v>
      </c>
      <c r="I35" s="77">
        <v>3</v>
      </c>
      <c r="J35" s="60"/>
    </row>
    <row r="36" ht="18" customHeight="1" spans="1:10">
      <c r="A36" s="45"/>
      <c r="B36" s="35"/>
      <c r="C36" s="19" t="s">
        <v>11</v>
      </c>
      <c r="D36" s="45"/>
      <c r="E36" s="45"/>
      <c r="F36" s="45"/>
      <c r="G36" s="46"/>
      <c r="H36" s="47" t="s">
        <v>25</v>
      </c>
      <c r="I36" s="33">
        <v>2</v>
      </c>
      <c r="J36" s="65"/>
    </row>
    <row r="37" ht="18" customHeight="1" spans="1:10">
      <c r="A37" s="19" t="s">
        <v>141</v>
      </c>
      <c r="B37" s="18" t="s">
        <v>143</v>
      </c>
      <c r="C37" s="19" t="s">
        <v>14</v>
      </c>
      <c r="D37" s="19">
        <f>SUM(I37:I40)</f>
        <v>9</v>
      </c>
      <c r="E37" s="111" t="s">
        <v>108</v>
      </c>
      <c r="F37" s="21" t="s">
        <v>133</v>
      </c>
      <c r="G37" s="48" t="s">
        <v>144</v>
      </c>
      <c r="H37" s="36" t="s">
        <v>27</v>
      </c>
      <c r="I37" s="25">
        <v>1</v>
      </c>
      <c r="J37" s="19"/>
    </row>
    <row r="38" ht="18" customHeight="1" spans="1:10">
      <c r="A38" s="19"/>
      <c r="B38" s="18"/>
      <c r="C38" s="19" t="s">
        <v>14</v>
      </c>
      <c r="D38" s="19"/>
      <c r="E38" s="19"/>
      <c r="F38" s="21"/>
      <c r="G38" s="48"/>
      <c r="H38" s="37" t="s">
        <v>23</v>
      </c>
      <c r="I38" s="77">
        <v>2</v>
      </c>
      <c r="J38" s="19"/>
    </row>
    <row r="39" ht="18" customHeight="1" spans="1:10">
      <c r="A39" s="19"/>
      <c r="B39" s="18"/>
      <c r="C39" s="19" t="s">
        <v>14</v>
      </c>
      <c r="D39" s="19"/>
      <c r="E39" s="19"/>
      <c r="F39" s="21"/>
      <c r="G39" s="48"/>
      <c r="H39" s="39" t="s">
        <v>25</v>
      </c>
      <c r="I39" s="82">
        <v>1</v>
      </c>
      <c r="J39" s="19"/>
    </row>
    <row r="40" ht="18" customHeight="1" spans="1:10">
      <c r="A40" s="19"/>
      <c r="B40" s="18"/>
      <c r="C40" s="19" t="s">
        <v>14</v>
      </c>
      <c r="D40" s="19"/>
      <c r="E40" s="19"/>
      <c r="F40" s="21"/>
      <c r="G40" s="48"/>
      <c r="H40" s="49" t="s">
        <v>28</v>
      </c>
      <c r="I40" s="83">
        <v>5</v>
      </c>
      <c r="J40" s="19"/>
    </row>
    <row r="41" ht="42" customHeight="1" spans="1:10">
      <c r="A41" s="19" t="s">
        <v>145</v>
      </c>
      <c r="B41" s="18" t="s">
        <v>146</v>
      </c>
      <c r="C41" s="38" t="s">
        <v>31</v>
      </c>
      <c r="D41" s="19">
        <v>1</v>
      </c>
      <c r="E41" s="110" t="s">
        <v>108</v>
      </c>
      <c r="F41" s="50" t="s">
        <v>109</v>
      </c>
      <c r="G41" s="21" t="s">
        <v>147</v>
      </c>
      <c r="H41" s="51" t="s">
        <v>28</v>
      </c>
      <c r="I41" s="19">
        <v>1</v>
      </c>
      <c r="J41" s="84"/>
    </row>
    <row r="42" ht="18" customHeight="1" spans="1:10">
      <c r="A42" s="19" t="s">
        <v>148</v>
      </c>
      <c r="B42" s="18" t="s">
        <v>149</v>
      </c>
      <c r="C42" s="19" t="s">
        <v>18</v>
      </c>
      <c r="D42" s="19">
        <f>SUM(I42:I45)</f>
        <v>5</v>
      </c>
      <c r="E42" s="111" t="s">
        <v>108</v>
      </c>
      <c r="F42" s="21" t="s">
        <v>133</v>
      </c>
      <c r="G42" s="48" t="s">
        <v>150</v>
      </c>
      <c r="H42" s="36" t="s">
        <v>35</v>
      </c>
      <c r="I42" s="25">
        <v>2</v>
      </c>
      <c r="J42" s="19"/>
    </row>
    <row r="43" ht="18" customHeight="1" spans="1:10">
      <c r="A43" s="19"/>
      <c r="B43" s="18"/>
      <c r="C43" s="19" t="s">
        <v>18</v>
      </c>
      <c r="D43" s="19"/>
      <c r="E43" s="19"/>
      <c r="F43" s="21"/>
      <c r="G43" s="48"/>
      <c r="H43" s="37" t="s">
        <v>23</v>
      </c>
      <c r="I43" s="77">
        <v>1</v>
      </c>
      <c r="J43" s="19"/>
    </row>
    <row r="44" ht="18" customHeight="1" spans="1:10">
      <c r="A44" s="19"/>
      <c r="B44" s="18"/>
      <c r="C44" s="19" t="s">
        <v>18</v>
      </c>
      <c r="D44" s="19"/>
      <c r="E44" s="19"/>
      <c r="F44" s="21"/>
      <c r="G44" s="48"/>
      <c r="H44" s="39" t="s">
        <v>25</v>
      </c>
      <c r="I44" s="82">
        <v>1</v>
      </c>
      <c r="J44" s="19"/>
    </row>
    <row r="45" ht="18" customHeight="1" spans="1:10">
      <c r="A45" s="19"/>
      <c r="B45" s="18"/>
      <c r="C45" s="19" t="s">
        <v>18</v>
      </c>
      <c r="D45" s="19"/>
      <c r="E45" s="19"/>
      <c r="F45" s="21"/>
      <c r="G45" s="48"/>
      <c r="H45" s="49" t="s">
        <v>37</v>
      </c>
      <c r="I45" s="83">
        <v>1</v>
      </c>
      <c r="J45" s="19"/>
    </row>
    <row r="46" ht="18" customHeight="1" spans="1:10">
      <c r="A46" s="40" t="s">
        <v>151</v>
      </c>
      <c r="B46" s="27" t="s">
        <v>152</v>
      </c>
      <c r="C46" s="52" t="s">
        <v>12</v>
      </c>
      <c r="D46" s="40">
        <f>SUM(I46:I48)</f>
        <v>10</v>
      </c>
      <c r="E46" s="114" t="s">
        <v>108</v>
      </c>
      <c r="F46" s="40" t="s">
        <v>133</v>
      </c>
      <c r="G46" s="27" t="s">
        <v>153</v>
      </c>
      <c r="H46" s="22" t="s">
        <v>27</v>
      </c>
      <c r="I46" s="25">
        <v>3</v>
      </c>
      <c r="J46" s="73"/>
    </row>
    <row r="47" ht="18" customHeight="1" spans="1:10">
      <c r="A47" s="42" t="s">
        <v>154</v>
      </c>
      <c r="B47" s="31" t="s">
        <v>155</v>
      </c>
      <c r="C47" s="18" t="s">
        <v>12</v>
      </c>
      <c r="D47" s="42">
        <f>SUM(I47:I48)</f>
        <v>7</v>
      </c>
      <c r="E47" s="42"/>
      <c r="F47" s="42" t="s">
        <v>133</v>
      </c>
      <c r="G47" s="31"/>
      <c r="H47" s="6" t="s">
        <v>38</v>
      </c>
      <c r="I47" s="79">
        <v>3</v>
      </c>
      <c r="J47" s="77"/>
    </row>
    <row r="48" ht="18" customHeight="1" spans="1:10">
      <c r="A48" s="45"/>
      <c r="B48" s="35"/>
      <c r="C48" s="12" t="s">
        <v>12</v>
      </c>
      <c r="D48" s="45"/>
      <c r="E48" s="45"/>
      <c r="F48" s="45"/>
      <c r="G48" s="35"/>
      <c r="H48" s="23" t="s">
        <v>35</v>
      </c>
      <c r="I48" s="33">
        <v>4</v>
      </c>
      <c r="J48" s="74"/>
    </row>
    <row r="49" ht="18" customHeight="1" spans="1:10">
      <c r="A49" s="53" t="s">
        <v>156</v>
      </c>
      <c r="B49" s="54" t="s">
        <v>155</v>
      </c>
      <c r="C49" s="55" t="s">
        <v>12</v>
      </c>
      <c r="D49" s="25">
        <f>SUM(I49:I52)</f>
        <v>7</v>
      </c>
      <c r="E49" s="115" t="s">
        <v>108</v>
      </c>
      <c r="F49" s="40" t="s">
        <v>133</v>
      </c>
      <c r="G49" s="57" t="s">
        <v>153</v>
      </c>
      <c r="H49" s="36" t="s">
        <v>23</v>
      </c>
      <c r="I49" s="25">
        <v>1</v>
      </c>
      <c r="J49" s="25"/>
    </row>
    <row r="50" ht="18" customHeight="1" spans="1:10">
      <c r="A50" s="58"/>
      <c r="B50" s="59"/>
      <c r="C50" s="55" t="s">
        <v>12</v>
      </c>
      <c r="D50" s="29"/>
      <c r="E50" s="60"/>
      <c r="F50" s="42"/>
      <c r="G50" s="61"/>
      <c r="H50" s="39" t="s">
        <v>25</v>
      </c>
      <c r="I50" s="77">
        <v>1</v>
      </c>
      <c r="J50" s="29"/>
    </row>
    <row r="51" ht="18" customHeight="1" spans="1:10">
      <c r="A51" s="58"/>
      <c r="B51" s="59"/>
      <c r="C51" s="55" t="s">
        <v>12</v>
      </c>
      <c r="D51" s="29"/>
      <c r="E51" s="60"/>
      <c r="F51" s="42"/>
      <c r="G51" s="61"/>
      <c r="H51" s="44" t="s">
        <v>28</v>
      </c>
      <c r="I51" s="29">
        <v>2</v>
      </c>
      <c r="J51" s="29"/>
    </row>
    <row r="52" ht="18" customHeight="1" spans="1:10">
      <c r="A52" s="62"/>
      <c r="B52" s="63"/>
      <c r="C52" s="64" t="s">
        <v>12</v>
      </c>
      <c r="D52" s="33"/>
      <c r="E52" s="65"/>
      <c r="F52" s="45"/>
      <c r="G52" s="66"/>
      <c r="H52" s="47" t="s">
        <v>32</v>
      </c>
      <c r="I52" s="33">
        <v>3</v>
      </c>
      <c r="J52" s="33"/>
    </row>
    <row r="53" ht="18" customHeight="1" spans="1:10">
      <c r="A53" s="40" t="s">
        <v>154</v>
      </c>
      <c r="B53" s="27" t="s">
        <v>157</v>
      </c>
      <c r="C53" s="67" t="s">
        <v>7</v>
      </c>
      <c r="D53" s="40">
        <f>SUM(I53:I56)</f>
        <v>10</v>
      </c>
      <c r="E53" s="114" t="s">
        <v>108</v>
      </c>
      <c r="F53" s="40" t="s">
        <v>133</v>
      </c>
      <c r="G53" s="41" t="s">
        <v>158</v>
      </c>
      <c r="H53" s="36" t="s">
        <v>32</v>
      </c>
      <c r="I53" s="25">
        <v>4</v>
      </c>
      <c r="J53" s="56"/>
    </row>
    <row r="54" ht="18" customHeight="1" spans="1:10">
      <c r="A54" s="42"/>
      <c r="B54" s="31"/>
      <c r="C54" s="68" t="s">
        <v>7</v>
      </c>
      <c r="D54" s="42"/>
      <c r="E54" s="42"/>
      <c r="F54" s="42"/>
      <c r="G54" s="43"/>
      <c r="H54" s="39" t="s">
        <v>33</v>
      </c>
      <c r="I54" s="77">
        <v>2</v>
      </c>
      <c r="J54" s="60"/>
    </row>
    <row r="55" ht="18" customHeight="1" spans="1:10">
      <c r="A55" s="42"/>
      <c r="B55" s="31"/>
      <c r="C55" s="68" t="s">
        <v>7</v>
      </c>
      <c r="D55" s="42"/>
      <c r="E55" s="42"/>
      <c r="F55" s="42"/>
      <c r="G55" s="43"/>
      <c r="H55" s="44" t="s">
        <v>27</v>
      </c>
      <c r="I55" s="29">
        <v>2</v>
      </c>
      <c r="J55" s="60"/>
    </row>
    <row r="56" ht="18" customHeight="1" spans="1:10">
      <c r="A56" s="45" t="s">
        <v>159</v>
      </c>
      <c r="B56" s="35" t="s">
        <v>160</v>
      </c>
      <c r="C56" s="69" t="s">
        <v>7</v>
      </c>
      <c r="D56" s="45">
        <f>SUM(I56:I58)</f>
        <v>6</v>
      </c>
      <c r="E56" s="45"/>
      <c r="F56" s="45" t="s">
        <v>133</v>
      </c>
      <c r="G56" s="46"/>
      <c r="H56" s="47" t="s">
        <v>32</v>
      </c>
      <c r="I56" s="33">
        <v>2</v>
      </c>
      <c r="J56" s="60"/>
    </row>
    <row r="57" ht="18" customHeight="1" spans="1:10">
      <c r="A57" s="40" t="s">
        <v>161</v>
      </c>
      <c r="B57" s="27" t="s">
        <v>160</v>
      </c>
      <c r="C57" s="38" t="s">
        <v>7</v>
      </c>
      <c r="D57" s="40">
        <f>SUM(I57:I60)</f>
        <v>11</v>
      </c>
      <c r="E57" s="114" t="s">
        <v>108</v>
      </c>
      <c r="F57" s="40" t="s">
        <v>133</v>
      </c>
      <c r="G57" s="41" t="s">
        <v>158</v>
      </c>
      <c r="H57" s="70" t="s">
        <v>33</v>
      </c>
      <c r="I57" s="73">
        <v>1</v>
      </c>
      <c r="J57" s="25"/>
    </row>
    <row r="58" ht="18" customHeight="1" spans="1:10">
      <c r="A58" s="42"/>
      <c r="B58" s="31"/>
      <c r="C58" s="38" t="s">
        <v>7</v>
      </c>
      <c r="D58" s="42"/>
      <c r="E58" s="42"/>
      <c r="F58" s="42"/>
      <c r="G58" s="43"/>
      <c r="H58" s="44" t="s">
        <v>27</v>
      </c>
      <c r="I58" s="29">
        <v>3</v>
      </c>
      <c r="J58" s="29"/>
    </row>
    <row r="59" ht="18" customHeight="1" spans="1:10">
      <c r="A59" s="42"/>
      <c r="B59" s="31"/>
      <c r="C59" s="18" t="s">
        <v>7</v>
      </c>
      <c r="D59" s="42"/>
      <c r="E59" s="42"/>
      <c r="F59" s="42"/>
      <c r="G59" s="43"/>
      <c r="H59" s="44" t="s">
        <v>38</v>
      </c>
      <c r="I59" s="29">
        <v>3</v>
      </c>
      <c r="J59" s="29"/>
    </row>
    <row r="60" ht="18" customHeight="1" spans="1:10">
      <c r="A60" s="45"/>
      <c r="B60" s="35"/>
      <c r="C60" s="12" t="s">
        <v>7</v>
      </c>
      <c r="D60" s="45"/>
      <c r="E60" s="45"/>
      <c r="F60" s="45"/>
      <c r="G60" s="46"/>
      <c r="H60" s="17" t="s">
        <v>35</v>
      </c>
      <c r="I60" s="74">
        <v>4</v>
      </c>
      <c r="J60" s="33"/>
    </row>
    <row r="61" ht="18" customHeight="1" spans="1:10">
      <c r="A61" s="40" t="s">
        <v>162</v>
      </c>
      <c r="B61" s="27" t="s">
        <v>163</v>
      </c>
      <c r="C61" s="18" t="s">
        <v>7</v>
      </c>
      <c r="D61" s="40">
        <f>SUM(I61:I66)</f>
        <v>11</v>
      </c>
      <c r="E61" s="114" t="s">
        <v>108</v>
      </c>
      <c r="F61" s="40" t="s">
        <v>133</v>
      </c>
      <c r="G61" s="41" t="s">
        <v>158</v>
      </c>
      <c r="H61" s="71" t="s">
        <v>23</v>
      </c>
      <c r="I61" s="29">
        <v>2</v>
      </c>
      <c r="J61" s="56"/>
    </row>
    <row r="62" ht="18" customHeight="1" spans="1:10">
      <c r="A62" s="42"/>
      <c r="B62" s="31"/>
      <c r="C62" s="12" t="s">
        <v>7</v>
      </c>
      <c r="D62" s="42"/>
      <c r="E62" s="42"/>
      <c r="F62" s="42"/>
      <c r="G62" s="43"/>
      <c r="H62" s="72" t="s">
        <v>25</v>
      </c>
      <c r="I62" s="77">
        <v>3</v>
      </c>
      <c r="J62" s="60"/>
    </row>
    <row r="63" ht="18" customHeight="1" spans="1:10">
      <c r="A63" s="42" t="s">
        <v>164</v>
      </c>
      <c r="B63" s="31" t="s">
        <v>165</v>
      </c>
      <c r="C63" s="19" t="s">
        <v>7</v>
      </c>
      <c r="D63" s="42">
        <f>SUM(I63:I64)</f>
        <v>2</v>
      </c>
      <c r="E63" s="42"/>
      <c r="F63" s="42" t="s">
        <v>133</v>
      </c>
      <c r="G63" s="43"/>
      <c r="H63" s="71" t="s">
        <v>37</v>
      </c>
      <c r="I63" s="29">
        <v>1</v>
      </c>
      <c r="J63" s="60"/>
    </row>
    <row r="64" ht="18" customHeight="1" spans="1:10">
      <c r="A64" s="42"/>
      <c r="B64" s="31"/>
      <c r="C64" s="19" t="s">
        <v>7</v>
      </c>
      <c r="D64" s="42"/>
      <c r="E64" s="42"/>
      <c r="F64" s="42"/>
      <c r="G64" s="43"/>
      <c r="H64" s="72" t="s">
        <v>34</v>
      </c>
      <c r="I64" s="77">
        <v>1</v>
      </c>
      <c r="J64" s="60"/>
    </row>
    <row r="65" ht="18" customHeight="1" spans="1:10">
      <c r="A65" s="42"/>
      <c r="B65" s="31"/>
      <c r="C65" s="19" t="s">
        <v>7</v>
      </c>
      <c r="D65" s="42"/>
      <c r="E65" s="42"/>
      <c r="F65" s="42"/>
      <c r="G65" s="43"/>
      <c r="H65" s="85" t="s">
        <v>36</v>
      </c>
      <c r="I65" s="82">
        <v>2</v>
      </c>
      <c r="J65" s="60"/>
    </row>
    <row r="66" ht="18" customHeight="1" spans="1:10">
      <c r="A66" s="45"/>
      <c r="B66" s="35"/>
      <c r="C66" s="19" t="s">
        <v>7</v>
      </c>
      <c r="D66" s="45"/>
      <c r="E66" s="45"/>
      <c r="F66" s="45"/>
      <c r="G66" s="46"/>
      <c r="H66" s="86" t="s">
        <v>28</v>
      </c>
      <c r="I66" s="83">
        <v>2</v>
      </c>
      <c r="J66" s="65"/>
    </row>
    <row r="67" ht="18" customHeight="1" spans="1:10">
      <c r="A67" s="19" t="s">
        <v>166</v>
      </c>
      <c r="B67" s="18" t="s">
        <v>167</v>
      </c>
      <c r="C67" s="24" t="s">
        <v>10</v>
      </c>
      <c r="D67" s="19">
        <f>SUM(I67:I68)</f>
        <v>2</v>
      </c>
      <c r="E67" s="110" t="s">
        <v>108</v>
      </c>
      <c r="F67" s="21" t="s">
        <v>133</v>
      </c>
      <c r="G67" s="21" t="s">
        <v>168</v>
      </c>
      <c r="H67" s="36" t="s">
        <v>9</v>
      </c>
      <c r="I67" s="25">
        <v>1</v>
      </c>
      <c r="J67" s="18"/>
    </row>
    <row r="68" ht="18" customHeight="1" spans="1:10">
      <c r="A68" s="11"/>
      <c r="B68" s="12"/>
      <c r="C68" s="24" t="s">
        <v>10</v>
      </c>
      <c r="D68" s="11"/>
      <c r="E68" s="13"/>
      <c r="F68" s="14"/>
      <c r="G68" s="14"/>
      <c r="H68" s="17" t="s">
        <v>19</v>
      </c>
      <c r="I68" s="74">
        <v>1</v>
      </c>
      <c r="J68" s="12"/>
    </row>
    <row r="69" ht="39" customHeight="1" spans="1:10">
      <c r="A69" s="19" t="s">
        <v>169</v>
      </c>
      <c r="B69" s="18" t="s">
        <v>170</v>
      </c>
      <c r="C69" s="38" t="s">
        <v>20</v>
      </c>
      <c r="D69" s="19">
        <v>6</v>
      </c>
      <c r="E69" s="110" t="s">
        <v>108</v>
      </c>
      <c r="F69" s="50" t="s">
        <v>133</v>
      </c>
      <c r="G69" s="21" t="s">
        <v>171</v>
      </c>
      <c r="H69" s="51" t="s">
        <v>19</v>
      </c>
      <c r="I69" s="19">
        <v>1</v>
      </c>
      <c r="J69" s="84"/>
    </row>
    <row r="70" ht="39" customHeight="1" spans="1:10">
      <c r="A70" s="19" t="s">
        <v>172</v>
      </c>
      <c r="B70" s="18" t="s">
        <v>173</v>
      </c>
      <c r="C70" s="38" t="s">
        <v>22</v>
      </c>
      <c r="D70" s="19">
        <v>7</v>
      </c>
      <c r="E70" s="110" t="s">
        <v>108</v>
      </c>
      <c r="F70" s="50" t="s">
        <v>133</v>
      </c>
      <c r="G70" s="21" t="s">
        <v>137</v>
      </c>
      <c r="H70" s="51" t="s">
        <v>19</v>
      </c>
      <c r="I70" s="19">
        <v>1</v>
      </c>
      <c r="J70" s="84"/>
    </row>
    <row r="71" ht="39" customHeight="1" spans="1:10">
      <c r="A71" s="19" t="s">
        <v>174</v>
      </c>
      <c r="B71" s="18" t="s">
        <v>175</v>
      </c>
      <c r="C71" s="38" t="s">
        <v>21</v>
      </c>
      <c r="D71" s="19">
        <v>8</v>
      </c>
      <c r="E71" s="110" t="s">
        <v>108</v>
      </c>
      <c r="F71" s="50" t="s">
        <v>133</v>
      </c>
      <c r="G71" s="21" t="s">
        <v>176</v>
      </c>
      <c r="H71" s="51" t="s">
        <v>19</v>
      </c>
      <c r="I71" s="19">
        <v>1</v>
      </c>
      <c r="J71" s="84"/>
    </row>
    <row r="72" ht="39" customHeight="1" spans="1:10">
      <c r="A72" s="19" t="s">
        <v>177</v>
      </c>
      <c r="B72" s="18" t="s">
        <v>178</v>
      </c>
      <c r="C72" s="38" t="s">
        <v>14</v>
      </c>
      <c r="D72" s="19">
        <v>9</v>
      </c>
      <c r="E72" s="110" t="s">
        <v>108</v>
      </c>
      <c r="F72" s="50" t="s">
        <v>133</v>
      </c>
      <c r="G72" s="21" t="s">
        <v>144</v>
      </c>
      <c r="H72" s="51" t="s">
        <v>15</v>
      </c>
      <c r="I72" s="19">
        <v>1</v>
      </c>
      <c r="J72" s="84"/>
    </row>
    <row r="73" ht="39" customHeight="1" spans="1:10">
      <c r="A73" s="19" t="s">
        <v>179</v>
      </c>
      <c r="B73" s="18" t="s">
        <v>180</v>
      </c>
      <c r="C73" s="38" t="s">
        <v>8</v>
      </c>
      <c r="D73" s="19">
        <v>10</v>
      </c>
      <c r="E73" s="110" t="s">
        <v>108</v>
      </c>
      <c r="F73" s="50" t="s">
        <v>133</v>
      </c>
      <c r="G73" s="21" t="s">
        <v>181</v>
      </c>
      <c r="H73" s="51" t="s">
        <v>5</v>
      </c>
      <c r="I73" s="19">
        <v>1</v>
      </c>
      <c r="J73" s="84"/>
    </row>
    <row r="74" ht="39" customHeight="1" spans="1:10">
      <c r="A74" s="19" t="s">
        <v>182</v>
      </c>
      <c r="B74" s="18" t="s">
        <v>183</v>
      </c>
      <c r="C74" s="38" t="s">
        <v>18</v>
      </c>
      <c r="D74" s="19">
        <v>11</v>
      </c>
      <c r="E74" s="110" t="s">
        <v>108</v>
      </c>
      <c r="F74" s="50" t="s">
        <v>133</v>
      </c>
      <c r="G74" s="21" t="s">
        <v>150</v>
      </c>
      <c r="H74" s="51" t="s">
        <v>16</v>
      </c>
      <c r="I74" s="19">
        <v>1</v>
      </c>
      <c r="J74" s="84"/>
    </row>
    <row r="75" ht="18" customHeight="1" spans="1:10">
      <c r="A75" s="19" t="s">
        <v>184</v>
      </c>
      <c r="B75" s="18" t="s">
        <v>185</v>
      </c>
      <c r="C75" s="19" t="s">
        <v>11</v>
      </c>
      <c r="D75" s="19">
        <f>SUM(I75:I77)</f>
        <v>5</v>
      </c>
      <c r="E75" s="111" t="s">
        <v>108</v>
      </c>
      <c r="F75" s="21" t="s">
        <v>133</v>
      </c>
      <c r="G75" s="21" t="s">
        <v>140</v>
      </c>
      <c r="H75" s="22" t="s">
        <v>16</v>
      </c>
      <c r="I75" s="25">
        <v>3</v>
      </c>
      <c r="J75" s="56"/>
    </row>
    <row r="76" ht="18" customHeight="1" spans="1:10">
      <c r="A76" s="19"/>
      <c r="B76" s="18"/>
      <c r="C76" s="19" t="s">
        <v>11</v>
      </c>
      <c r="D76" s="19"/>
      <c r="E76" s="19"/>
      <c r="F76" s="21"/>
      <c r="G76" s="21"/>
      <c r="H76" s="6" t="s">
        <v>9</v>
      </c>
      <c r="I76" s="77">
        <v>1</v>
      </c>
      <c r="J76" s="60"/>
    </row>
    <row r="77" ht="18" customHeight="1" spans="1:10">
      <c r="A77" s="19"/>
      <c r="B77" s="18"/>
      <c r="C77" s="19" t="s">
        <v>11</v>
      </c>
      <c r="D77" s="19"/>
      <c r="E77" s="19"/>
      <c r="F77" s="21"/>
      <c r="G77" s="21"/>
      <c r="H77" s="23" t="s">
        <v>19</v>
      </c>
      <c r="I77" s="33">
        <v>1</v>
      </c>
      <c r="J77" s="65"/>
    </row>
    <row r="78" ht="18" customHeight="1" spans="1:10">
      <c r="A78" s="19" t="s">
        <v>186</v>
      </c>
      <c r="B78" s="18" t="s">
        <v>187</v>
      </c>
      <c r="C78" s="18" t="s">
        <v>12</v>
      </c>
      <c r="D78" s="19">
        <f>SUM(I78:I79)</f>
        <v>4</v>
      </c>
      <c r="E78" s="110" t="s">
        <v>108</v>
      </c>
      <c r="F78" s="21" t="s">
        <v>133</v>
      </c>
      <c r="G78" s="21" t="s">
        <v>153</v>
      </c>
      <c r="H78" s="36" t="s">
        <v>16</v>
      </c>
      <c r="I78" s="25">
        <v>2</v>
      </c>
      <c r="J78" s="18"/>
    </row>
    <row r="79" ht="18" customHeight="1" spans="1:10">
      <c r="A79" s="11"/>
      <c r="B79" s="12"/>
      <c r="C79" s="12" t="s">
        <v>12</v>
      </c>
      <c r="D79" s="11"/>
      <c r="E79" s="13"/>
      <c r="F79" s="14"/>
      <c r="G79" s="14"/>
      <c r="H79" s="37" t="s">
        <v>9</v>
      </c>
      <c r="I79" s="74">
        <v>2</v>
      </c>
      <c r="J79" s="12"/>
    </row>
    <row r="80" ht="18" customHeight="1" spans="1:10">
      <c r="A80" s="19" t="s">
        <v>188</v>
      </c>
      <c r="B80" s="18" t="s">
        <v>189</v>
      </c>
      <c r="C80" s="18" t="s">
        <v>17</v>
      </c>
      <c r="D80" s="19">
        <f>SUM(I80:I81)</f>
        <v>2</v>
      </c>
      <c r="E80" s="110" t="s">
        <v>108</v>
      </c>
      <c r="F80" s="21" t="s">
        <v>133</v>
      </c>
      <c r="G80" s="21" t="s">
        <v>190</v>
      </c>
      <c r="H80" s="36" t="s">
        <v>16</v>
      </c>
      <c r="I80" s="25">
        <v>1</v>
      </c>
      <c r="J80" s="18"/>
    </row>
    <row r="81" ht="18" customHeight="1" spans="1:10">
      <c r="A81" s="11"/>
      <c r="B81" s="12"/>
      <c r="C81" s="12" t="s">
        <v>17</v>
      </c>
      <c r="D81" s="11"/>
      <c r="E81" s="13"/>
      <c r="F81" s="14"/>
      <c r="G81" s="14"/>
      <c r="H81" s="17" t="s">
        <v>19</v>
      </c>
      <c r="I81" s="74">
        <v>1</v>
      </c>
      <c r="J81" s="12"/>
    </row>
    <row r="82" ht="18" customHeight="1" spans="1:10">
      <c r="A82" s="19" t="s">
        <v>191</v>
      </c>
      <c r="B82" s="18" t="s">
        <v>192</v>
      </c>
      <c r="C82" s="19" t="s">
        <v>7</v>
      </c>
      <c r="D82" s="19">
        <f>SUM(I82:I83)</f>
        <v>2</v>
      </c>
      <c r="E82" s="111" t="s">
        <v>108</v>
      </c>
      <c r="F82" s="21" t="s">
        <v>133</v>
      </c>
      <c r="G82" s="21" t="s">
        <v>158</v>
      </c>
      <c r="H82" s="36" t="s">
        <v>5</v>
      </c>
      <c r="I82" s="25">
        <v>1</v>
      </c>
      <c r="J82" s="56"/>
    </row>
    <row r="83" ht="18" customHeight="1" spans="1:10">
      <c r="A83" s="19"/>
      <c r="B83" s="18"/>
      <c r="C83" s="19" t="s">
        <v>7</v>
      </c>
      <c r="D83" s="19"/>
      <c r="E83" s="19"/>
      <c r="F83" s="21"/>
      <c r="G83" s="21"/>
      <c r="H83" s="37" t="s">
        <v>16</v>
      </c>
      <c r="I83" s="77">
        <v>1</v>
      </c>
      <c r="J83" s="60"/>
    </row>
    <row r="84" ht="18" customHeight="1" spans="1:10">
      <c r="A84" s="19"/>
      <c r="B84" s="18"/>
      <c r="C84" s="19" t="s">
        <v>7</v>
      </c>
      <c r="D84" s="19"/>
      <c r="E84" s="19"/>
      <c r="F84" s="21"/>
      <c r="G84" s="21"/>
      <c r="H84" s="85" t="s">
        <v>19</v>
      </c>
      <c r="I84" s="82">
        <v>1</v>
      </c>
      <c r="J84" s="60"/>
    </row>
    <row r="85" ht="18" customHeight="1" spans="1:10">
      <c r="A85" s="19"/>
      <c r="B85" s="18"/>
      <c r="C85" s="19" t="s">
        <v>7</v>
      </c>
      <c r="D85" s="19"/>
      <c r="E85" s="19"/>
      <c r="F85" s="21"/>
      <c r="G85" s="21"/>
      <c r="H85" s="86" t="s">
        <v>9</v>
      </c>
      <c r="I85" s="83">
        <v>2</v>
      </c>
      <c r="J85" s="65"/>
    </row>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182">
    <mergeCell ref="A2:A3"/>
    <mergeCell ref="A4:A5"/>
    <mergeCell ref="A6:A7"/>
    <mergeCell ref="A8:A9"/>
    <mergeCell ref="A10:A11"/>
    <mergeCell ref="A12:A13"/>
    <mergeCell ref="A14:A15"/>
    <mergeCell ref="A16:A17"/>
    <mergeCell ref="A18:A19"/>
    <mergeCell ref="A20:A22"/>
    <mergeCell ref="A23:A25"/>
    <mergeCell ref="A26:A27"/>
    <mergeCell ref="A28:A30"/>
    <mergeCell ref="A31:A36"/>
    <mergeCell ref="A37:A40"/>
    <mergeCell ref="A42:A45"/>
    <mergeCell ref="A46:A48"/>
    <mergeCell ref="A49:A52"/>
    <mergeCell ref="A53:A56"/>
    <mergeCell ref="A57:A60"/>
    <mergeCell ref="A61:A66"/>
    <mergeCell ref="A67:A68"/>
    <mergeCell ref="A75:A77"/>
    <mergeCell ref="A78:A79"/>
    <mergeCell ref="A80:A81"/>
    <mergeCell ref="A82:A85"/>
    <mergeCell ref="B2:B3"/>
    <mergeCell ref="B4:B5"/>
    <mergeCell ref="B6:B7"/>
    <mergeCell ref="B8:B9"/>
    <mergeCell ref="B10:B11"/>
    <mergeCell ref="B12:B13"/>
    <mergeCell ref="B14:B15"/>
    <mergeCell ref="B16:B17"/>
    <mergeCell ref="B18:B19"/>
    <mergeCell ref="B20:B22"/>
    <mergeCell ref="B23:B25"/>
    <mergeCell ref="B26:B27"/>
    <mergeCell ref="B28:B30"/>
    <mergeCell ref="B31:B36"/>
    <mergeCell ref="B37:B40"/>
    <mergeCell ref="B42:B45"/>
    <mergeCell ref="B46:B48"/>
    <mergeCell ref="B49:B52"/>
    <mergeCell ref="B53:B56"/>
    <mergeCell ref="B57:B60"/>
    <mergeCell ref="B61:B66"/>
    <mergeCell ref="B67:B68"/>
    <mergeCell ref="B75:B77"/>
    <mergeCell ref="B78:B79"/>
    <mergeCell ref="B80:B81"/>
    <mergeCell ref="B82:B85"/>
    <mergeCell ref="D2:D3"/>
    <mergeCell ref="D4:D5"/>
    <mergeCell ref="D6:D7"/>
    <mergeCell ref="D8:D9"/>
    <mergeCell ref="D10:D11"/>
    <mergeCell ref="D12:D13"/>
    <mergeCell ref="D14:D15"/>
    <mergeCell ref="D16:D17"/>
    <mergeCell ref="D18:D19"/>
    <mergeCell ref="D20:D22"/>
    <mergeCell ref="D23:D25"/>
    <mergeCell ref="D26:D27"/>
    <mergeCell ref="D28:D30"/>
    <mergeCell ref="D31:D36"/>
    <mergeCell ref="D37:D40"/>
    <mergeCell ref="D42:D45"/>
    <mergeCell ref="D46:D48"/>
    <mergeCell ref="D49:D52"/>
    <mergeCell ref="D53:D56"/>
    <mergeCell ref="D57:D60"/>
    <mergeCell ref="D61:D66"/>
    <mergeCell ref="D67:D68"/>
    <mergeCell ref="D75:D77"/>
    <mergeCell ref="D78:D79"/>
    <mergeCell ref="D80:D81"/>
    <mergeCell ref="D82:D85"/>
    <mergeCell ref="E2:E3"/>
    <mergeCell ref="E4:E5"/>
    <mergeCell ref="E6:E7"/>
    <mergeCell ref="E8:E9"/>
    <mergeCell ref="E10:E11"/>
    <mergeCell ref="E12:E13"/>
    <mergeCell ref="E14:E15"/>
    <mergeCell ref="E16:E17"/>
    <mergeCell ref="E18:E19"/>
    <mergeCell ref="E20:E22"/>
    <mergeCell ref="E23:E25"/>
    <mergeCell ref="E26:E27"/>
    <mergeCell ref="E28:E30"/>
    <mergeCell ref="E31:E36"/>
    <mergeCell ref="E37:E40"/>
    <mergeCell ref="E42:E45"/>
    <mergeCell ref="E46:E48"/>
    <mergeCell ref="E49:E52"/>
    <mergeCell ref="E53:E56"/>
    <mergeCell ref="E57:E60"/>
    <mergeCell ref="E61:E66"/>
    <mergeCell ref="E67:E68"/>
    <mergeCell ref="E75:E77"/>
    <mergeCell ref="E78:E79"/>
    <mergeCell ref="E80:E81"/>
    <mergeCell ref="E82:E85"/>
    <mergeCell ref="F2:F3"/>
    <mergeCell ref="F4:F5"/>
    <mergeCell ref="F6:F7"/>
    <mergeCell ref="F8:F9"/>
    <mergeCell ref="F10:F11"/>
    <mergeCell ref="F12:F13"/>
    <mergeCell ref="F14:F15"/>
    <mergeCell ref="F16:F17"/>
    <mergeCell ref="F18:F19"/>
    <mergeCell ref="F20:F22"/>
    <mergeCell ref="F23:F25"/>
    <mergeCell ref="F26:F27"/>
    <mergeCell ref="F28:F30"/>
    <mergeCell ref="F31:F36"/>
    <mergeCell ref="F37:F40"/>
    <mergeCell ref="F42:F45"/>
    <mergeCell ref="F46:F48"/>
    <mergeCell ref="F49:F52"/>
    <mergeCell ref="F53:F56"/>
    <mergeCell ref="F57:F60"/>
    <mergeCell ref="F61:F66"/>
    <mergeCell ref="F67:F68"/>
    <mergeCell ref="F75:F77"/>
    <mergeCell ref="F78:F79"/>
    <mergeCell ref="F80:F81"/>
    <mergeCell ref="F82:F85"/>
    <mergeCell ref="G2:G3"/>
    <mergeCell ref="G4:G5"/>
    <mergeCell ref="G6:G7"/>
    <mergeCell ref="G8:G9"/>
    <mergeCell ref="G10:G11"/>
    <mergeCell ref="G12:G13"/>
    <mergeCell ref="G14:G15"/>
    <mergeCell ref="G16:G17"/>
    <mergeCell ref="G18:G19"/>
    <mergeCell ref="G20:G22"/>
    <mergeCell ref="G23:G25"/>
    <mergeCell ref="G26:G27"/>
    <mergeCell ref="G28:G30"/>
    <mergeCell ref="G31:G36"/>
    <mergeCell ref="G37:G40"/>
    <mergeCell ref="G42:G45"/>
    <mergeCell ref="G46:G48"/>
    <mergeCell ref="G49:G52"/>
    <mergeCell ref="G53:G56"/>
    <mergeCell ref="G57:G60"/>
    <mergeCell ref="G61:G66"/>
    <mergeCell ref="G67:G68"/>
    <mergeCell ref="G75:G77"/>
    <mergeCell ref="G78:G79"/>
    <mergeCell ref="G80:G81"/>
    <mergeCell ref="G82:G85"/>
    <mergeCell ref="J2:J3"/>
    <mergeCell ref="J4:J5"/>
    <mergeCell ref="J6:J7"/>
    <mergeCell ref="J8:J9"/>
    <mergeCell ref="J10:J11"/>
    <mergeCell ref="J12:J13"/>
    <mergeCell ref="J14:J15"/>
    <mergeCell ref="J16:J17"/>
    <mergeCell ref="J18:J19"/>
    <mergeCell ref="J20:J22"/>
    <mergeCell ref="J23:J25"/>
    <mergeCell ref="J26:J27"/>
    <mergeCell ref="J28:J30"/>
    <mergeCell ref="J31:J36"/>
    <mergeCell ref="J37:J40"/>
    <mergeCell ref="J42:J45"/>
    <mergeCell ref="J46:J48"/>
    <mergeCell ref="J49:J52"/>
    <mergeCell ref="J53:J56"/>
    <mergeCell ref="J57:J60"/>
    <mergeCell ref="J61:J66"/>
    <mergeCell ref="J67:J68"/>
    <mergeCell ref="J75:J77"/>
    <mergeCell ref="J78:J79"/>
    <mergeCell ref="J80:J81"/>
    <mergeCell ref="J82:J85"/>
  </mergeCells>
  <printOptions horizontalCentered="1"/>
  <pageMargins left="0.275" right="0.393055555555556" top="1" bottom="0.629861111111111" header="0.5" footer="0.354166666666667"/>
  <pageSetup paperSize="9" orientation="landscape"/>
  <headerFooter>
    <oddHeader>&amp;C&amp;16&amp;B2019年昆山经济技术开发区公开招聘派遣制教师派遣服务学校及岗位数量简介表</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人数（2019-07-20）备份</vt:lpstr>
      <vt:lpstr>Sheet1</vt:lpstr>
      <vt:lpstr>人数</vt:lpstr>
      <vt:lpstr>岗位</vt:lpstr>
      <vt:lpstr>人数（老）</vt:lpstr>
      <vt:lpstr>岗位（老）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与爱飞翔</cp:lastModifiedBy>
  <dcterms:created xsi:type="dcterms:W3CDTF">2019-07-18T02:29:00Z</dcterms:created>
  <dcterms:modified xsi:type="dcterms:W3CDTF">2019-07-24T02:36:09Z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y fmtid="{D5CDD505-2E9C-101B-9397-08002B2CF9AE}" pid="3" name="KSOReadingLayout">
    <vt:bool>true</vt:bool>
  </property>
</Properties>
</file>